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Users\19498\Documents\"/>
    </mc:Choice>
  </mc:AlternateContent>
  <xr:revisionPtr revIDLastSave="0" documentId="8_{2C764EA7-B278-4A24-8934-48D238ABFC9B}" xr6:coauthVersionLast="47" xr6:coauthVersionMax="47" xr10:uidLastSave="{00000000-0000-0000-0000-000000000000}"/>
  <bookViews>
    <workbookView xWindow="-108" yWindow="-108" windowWidth="23256" windowHeight="12456" xr2:uid="{00000000-000D-0000-FFFF-FFFF00000000}"/>
  </bookViews>
  <sheets>
    <sheet name="FirstPage" sheetId="2" r:id="rId1"/>
    <sheet name="Content" sheetId="4" r:id="rId2"/>
    <sheet name="Problem 10 (2)" sheetId="49" state="hidden" r:id="rId3"/>
    <sheet name="Problem 71 (2)" sheetId="82" state="hidden" r:id="rId4"/>
    <sheet name="CCP2 " sheetId="86" r:id="rId5"/>
    <sheet name="CP2" sheetId="83" r:id="rId6"/>
    <sheet name="CCP1" sheetId="85" r:id="rId7"/>
    <sheet name="CP1" sheetId="75" r:id="rId8"/>
    <sheet name="Problem 10 (3)" sheetId="68" state="hidden" r:id="rId9"/>
    <sheet name="Problem 10" sheetId="47" state="hidden" r:id="rId10"/>
    <sheet name="Problem 9 (2)" sheetId="50" state="hidden" r:id="rId11"/>
    <sheet name="Problem 9 (3)" sheetId="67" state="hidden" r:id="rId12"/>
    <sheet name="Problem 8 (2)" sheetId="51" state="hidden" r:id="rId13"/>
    <sheet name="Problem 8 (3)" sheetId="66" state="hidden" r:id="rId14"/>
    <sheet name="Problem 8" sheetId="45" state="hidden" r:id="rId15"/>
    <sheet name="Problem 7 (2)" sheetId="52" state="hidden" r:id="rId16"/>
    <sheet name="Problem 7 (3)" sheetId="65" state="hidden" r:id="rId17"/>
    <sheet name="Problem 7" sheetId="44" state="hidden" r:id="rId18"/>
    <sheet name="Problem 6 (2)" sheetId="53" state="hidden" r:id="rId19"/>
    <sheet name="Problem 6 (3)" sheetId="64" state="hidden" r:id="rId20"/>
    <sheet name="Problem 6" sheetId="43" state="hidden" r:id="rId21"/>
    <sheet name="Problem 5 (2)" sheetId="54" state="hidden" r:id="rId22"/>
    <sheet name="Problem 5 (3)" sheetId="63" state="hidden" r:id="rId23"/>
    <sheet name="Problem 5 (4)" sheetId="69" state="hidden" r:id="rId24"/>
    <sheet name="Problem 5" sheetId="42" state="hidden" r:id="rId25"/>
    <sheet name="Problem 4 (2)" sheetId="55" state="hidden" r:id="rId26"/>
    <sheet name="Problem 4 (3)" sheetId="62" state="hidden" r:id="rId27"/>
    <sheet name="Problem 4" sheetId="41" state="hidden" r:id="rId28"/>
    <sheet name="Problem 3 (2)" sheetId="56" state="hidden" r:id="rId29"/>
    <sheet name="Problem 3" sheetId="40" state="hidden" r:id="rId30"/>
    <sheet name="Problem 2 (2)" sheetId="57" state="hidden" r:id="rId31"/>
    <sheet name="Problem 3 (3)" sheetId="60" state="hidden" r:id="rId32"/>
    <sheet name="Problem 2 (3)" sheetId="61" state="hidden" r:id="rId33"/>
    <sheet name="Problem 2" sheetId="39" state="hidden" r:id="rId34"/>
    <sheet name="Problem 1 (2)" sheetId="58" state="hidden" r:id="rId35"/>
    <sheet name="Problem 1 (4)" sheetId="70" state="hidden" r:id="rId36"/>
    <sheet name="Problem 1" sheetId="5" state="hidden" r:id="rId3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3" i="86" l="1"/>
  <c r="AL22" i="86"/>
  <c r="P23" i="85"/>
  <c r="AL22" i="83" l="1"/>
  <c r="U55" i="82" l="1"/>
  <c r="AG52" i="82"/>
  <c r="AG44" i="82"/>
  <c r="AG37" i="82"/>
  <c r="AG29" i="82"/>
  <c r="U28" i="82"/>
  <c r="G25" i="82"/>
  <c r="F25" i="82"/>
  <c r="P24" i="82"/>
  <c r="T24" i="82" s="1"/>
  <c r="H24" i="82"/>
  <c r="H23" i="82"/>
  <c r="H25" i="82" s="1"/>
  <c r="AK41" i="82" l="1"/>
  <c r="U58" i="82"/>
  <c r="N22" i="56"/>
  <c r="N20" i="56"/>
  <c r="P27" i="58"/>
  <c r="P26" i="58"/>
  <c r="N24" i="56" l="1"/>
  <c r="Q26" i="50"/>
  <c r="P20" i="58" l="1"/>
  <c r="P21" i="58"/>
  <c r="P22" i="58"/>
  <c r="P23" i="58"/>
  <c r="P24" i="58"/>
  <c r="P25" i="58"/>
  <c r="P19" i="58"/>
  <c r="P18" i="58"/>
  <c r="Q18" i="58"/>
  <c r="Q19" i="58" s="1"/>
  <c r="Q20" i="58" s="1"/>
  <c r="Q21" i="58" s="1"/>
  <c r="Q22" i="58" s="1"/>
  <c r="Q23" i="58" s="1"/>
  <c r="Q24" i="58" s="1"/>
  <c r="Q25" i="58" s="1"/>
  <c r="Q26" i="58" s="1"/>
  <c r="Q27" i="58" s="1"/>
  <c r="R18" i="58" l="1"/>
  <c r="Q29" i="51"/>
  <c r="Q28" i="51"/>
  <c r="Q27" i="51"/>
  <c r="Q21" i="51"/>
  <c r="Q20" i="51"/>
  <c r="Q19" i="51"/>
  <c r="Q27" i="50"/>
  <c r="Q25" i="50"/>
  <c r="N15" i="49"/>
  <c r="R19" i="58" l="1"/>
  <c r="R20" i="58" s="1"/>
  <c r="R21" i="58" s="1"/>
  <c r="R22" i="58" s="1"/>
  <c r="R23" i="58" s="1"/>
  <c r="R24" i="58" s="1"/>
  <c r="R25" i="58" s="1"/>
  <c r="R26" i="58" s="1"/>
  <c r="R27" i="58" s="1"/>
</calcChain>
</file>

<file path=xl/sharedStrings.xml><?xml version="1.0" encoding="utf-8"?>
<sst xmlns="http://schemas.openxmlformats.org/spreadsheetml/2006/main" count="77" uniqueCount="46">
  <si>
    <t>Frequency</t>
  </si>
  <si>
    <t>Relative Frequency</t>
  </si>
  <si>
    <t>Cumulative Frequency</t>
  </si>
  <si>
    <t>Alternatives</t>
  </si>
  <si>
    <t>Large Plant</t>
  </si>
  <si>
    <t>Small Plant</t>
  </si>
  <si>
    <t>Low</t>
  </si>
  <si>
    <t>High</t>
  </si>
  <si>
    <t>Possible Future Demand</t>
  </si>
  <si>
    <t>Cumulative Relative Frequency</t>
  </si>
  <si>
    <t>Probability</t>
  </si>
  <si>
    <t>Medium Plant</t>
  </si>
  <si>
    <t>Small Store</t>
  </si>
  <si>
    <t>Medium Store</t>
  </si>
  <si>
    <t>Large Store</t>
  </si>
  <si>
    <t>Week</t>
  </si>
  <si>
    <t>Column1</t>
  </si>
  <si>
    <t>Mean</t>
  </si>
  <si>
    <t>Standard Error</t>
  </si>
  <si>
    <t>Median</t>
  </si>
  <si>
    <t>Mode</t>
  </si>
  <si>
    <t>Standard Deviation</t>
  </si>
  <si>
    <t>Sample Variance</t>
  </si>
  <si>
    <t>Kurtosis</t>
  </si>
  <si>
    <t>Skewness</t>
  </si>
  <si>
    <t>Range</t>
  </si>
  <si>
    <t>Minimum</t>
  </si>
  <si>
    <t>Maximum</t>
  </si>
  <si>
    <t>Sum</t>
  </si>
  <si>
    <t>Count</t>
  </si>
  <si>
    <t>Intercept = 0</t>
  </si>
  <si>
    <t>Givens</t>
  </si>
  <si>
    <t>Fixed Costs</t>
  </si>
  <si>
    <t>Variable Cost per Unit</t>
  </si>
  <si>
    <t>Selling Price per Unit</t>
  </si>
  <si>
    <t>Model</t>
  </si>
  <si>
    <t>Production Volume</t>
  </si>
  <si>
    <t>Total Cost</t>
  </si>
  <si>
    <t>Total Revenue</t>
  </si>
  <si>
    <t>Total Profit (loss)</t>
  </si>
  <si>
    <t>Y</t>
  </si>
  <si>
    <t>N</t>
  </si>
  <si>
    <t>Total</t>
  </si>
  <si>
    <t>Planned to Purchased Plasma Screen</t>
  </si>
  <si>
    <t>Purchased DVR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</si>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</sst>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164" formatCode="#,##0.0_);[Red]\(#,##0.0\)"/>
    <numFmt numFmtId="165" formatCode="&quot;$&quot;#,##0.0_);[Red]\(&quot;$&quot;#,##0.0\)"/>
    <numFmt numFmtId="166" formatCode="&quot;$&quot;#,##0.00"/>
    <numFmt numFmtId="167" formatCode="0.0000"/>
    <numFmt numFmtId="168" formatCode="0.0000%"/>
  </numFmts>
  <fonts count="31" x14ac:knownFonts="1">
    <font>
      <sz val="11"/>
      <color theme="1"/>
      <name val="Calibri"/>
      <family val="2"/>
      <scheme val="minor"/>
    </font>
    <font>
      <sz val="24"/>
      <color theme="1"/>
      <name val="Calibri"/>
      <family val="2"/>
      <scheme val="minor"/>
    </font>
    <font>
      <sz val="18"/>
      <color theme="1"/>
      <name val="Calibri"/>
      <family val="2"/>
      <scheme val="minor"/>
    </font>
    <font>
      <sz val="16"/>
      <color theme="1"/>
      <name val="Calibri"/>
      <family val="2"/>
      <scheme val="minor"/>
    </font>
    <font>
      <sz val="20"/>
      <color theme="1"/>
      <name val="Calibri"/>
      <family val="2"/>
      <scheme val="minor"/>
    </font>
    <font>
      <sz val="18"/>
      <color rgb="FFFFC000"/>
      <name val="Calibri"/>
      <family val="2"/>
      <scheme val="minor"/>
    </font>
    <font>
      <b/>
      <sz val="18"/>
      <color rgb="FFFFC000"/>
      <name val="Calibri"/>
      <family val="2"/>
      <scheme val="minor"/>
    </font>
    <font>
      <i/>
      <sz val="11"/>
      <color theme="1"/>
      <name val="Calibri"/>
      <family val="2"/>
      <scheme val="minor"/>
    </font>
    <font>
      <sz val="22"/>
      <color theme="1"/>
      <name val="Calibri"/>
      <family val="2"/>
      <scheme val="minor"/>
    </font>
    <font>
      <sz val="22"/>
      <color rgb="FFFFFF00"/>
      <name val="Calibri"/>
      <family val="2"/>
      <scheme val="minor"/>
    </font>
    <font>
      <b/>
      <sz val="18"/>
      <color rgb="FFFFFF00"/>
      <name val="Calibri"/>
      <family val="2"/>
      <scheme val="minor"/>
    </font>
    <font>
      <sz val="14"/>
      <color theme="1"/>
      <name val="Calibri"/>
      <family val="2"/>
      <scheme val="minor"/>
    </font>
    <font>
      <b/>
      <sz val="14"/>
      <color rgb="FFFFFF00"/>
      <name val="Calibri"/>
      <family val="2"/>
      <scheme val="minor"/>
    </font>
    <font>
      <sz val="16"/>
      <color rgb="FFFFFF00"/>
      <name val="Calibri"/>
      <family val="2"/>
      <scheme val="minor"/>
    </font>
    <font>
      <sz val="16"/>
      <color rgb="FFC00000"/>
      <name val="Calibri"/>
      <family val="2"/>
      <scheme val="minor"/>
    </font>
    <font>
      <b/>
      <sz val="22"/>
      <color theme="1"/>
      <name val="FrankRuehl"/>
      <family val="2"/>
      <charset val="177"/>
    </font>
    <font>
      <sz val="22"/>
      <color theme="1"/>
      <name val="FrankRuehl"/>
      <family val="2"/>
      <charset val="177"/>
    </font>
    <font>
      <b/>
      <sz val="22"/>
      <color rgb="FFFFC000"/>
      <name val="FrankRuehl"/>
      <family val="2"/>
      <charset val="177"/>
    </font>
    <font>
      <sz val="11"/>
      <color rgb="FFFF0000"/>
      <name val="Calibri"/>
      <family val="2"/>
      <scheme val="minor"/>
    </font>
    <font>
      <b/>
      <sz val="11"/>
      <color theme="1"/>
      <name val="Calibri"/>
      <family val="2"/>
      <scheme val="minor"/>
    </font>
    <font>
      <sz val="11"/>
      <color theme="2" tint="-9.9978637043366805E-2"/>
      <name val="Calibri"/>
      <family val="2"/>
      <scheme val="minor"/>
    </font>
    <font>
      <b/>
      <sz val="10"/>
      <color theme="2" tint="-9.9978637043366805E-2"/>
      <name val="Calibri"/>
      <family val="2"/>
      <scheme val="minor"/>
    </font>
    <font>
      <b/>
      <sz val="18"/>
      <color theme="2" tint="-9.9978637043366805E-2"/>
      <name val="Calibri"/>
      <family val="2"/>
      <scheme val="minor"/>
    </font>
    <font>
      <sz val="11"/>
      <color theme="2" tint="-0.249977111117893"/>
      <name val="Calibri"/>
      <family val="2"/>
      <scheme val="minor"/>
    </font>
    <font>
      <b/>
      <sz val="20"/>
      <color theme="2" tint="-9.9978637043366805E-2"/>
      <name val="Calibri"/>
      <family val="2"/>
    </font>
    <font>
      <sz val="11"/>
      <color theme="2"/>
      <name val="Calibri"/>
      <family val="2"/>
      <scheme val="minor"/>
    </font>
    <font>
      <sz val="16"/>
      <color theme="1"/>
      <name val="Lucida Bright"/>
      <family val="1"/>
    </font>
    <font>
      <sz val="14"/>
      <color theme="1"/>
      <name val="Lucida Bright"/>
      <family val="1"/>
    </font>
    <font>
      <b/>
      <sz val="24"/>
      <color rgb="FFFFFF00"/>
      <name val="Lucida Bright"/>
      <family val="1"/>
    </font>
    <font>
      <sz val="28"/>
      <color rgb="FFFFFF00"/>
      <name val="Lucida Bright"/>
      <family val="1"/>
    </font>
    <font>
      <b/>
      <sz val="28"/>
      <color rgb="FFFFFF00"/>
      <name val="Lucida Bright"/>
      <family val="1"/>
    </font>
  </fonts>
  <fills count="11">
    <fill>
      <patternFill patternType="none"/>
    </fill>
    <fill>
      <patternFill patternType="gray125"/>
    </fill>
    <fill>
      <patternFill patternType="solid">
        <fgColor theme="2" tint="-9.9978637043366805E-2"/>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C00000"/>
        <bgColor indexed="64"/>
      </patternFill>
    </fill>
    <fill>
      <patternFill patternType="solid">
        <fgColor rgb="FFFFFF00"/>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style="thin">
        <color auto="1"/>
      </bottom>
      <diagonal/>
    </border>
  </borders>
  <cellStyleXfs count="1">
    <xf numFmtId="0" fontId="0" fillId="0" borderId="0"/>
  </cellStyleXfs>
  <cellXfs count="117">
    <xf numFmtId="0" fontId="0" fillId="0" borderId="0" xfId="0"/>
    <xf numFmtId="0" fontId="0" fillId="2" borderId="0" xfId="0" applyFill="1"/>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2" fillId="2" borderId="0" xfId="0" applyFont="1" applyFill="1"/>
    <xf numFmtId="0" fontId="2" fillId="2" borderId="5" xfId="0" applyFont="1" applyFill="1" applyBorder="1" applyAlignment="1">
      <alignment horizontal="center" vertical="center"/>
    </xf>
    <xf numFmtId="6" fontId="2" fillId="2" borderId="5"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4" fillId="2" borderId="0" xfId="0" applyFont="1" applyFill="1"/>
    <xf numFmtId="0" fontId="2" fillId="6" borderId="5" xfId="0" applyFont="1" applyFill="1" applyBorder="1" applyAlignment="1">
      <alignment horizontal="center" vertical="center"/>
    </xf>
    <xf numFmtId="0" fontId="2" fillId="4" borderId="5" xfId="0" applyFont="1" applyFill="1" applyBorder="1" applyAlignment="1">
      <alignment horizontal="center" vertical="center" wrapText="1"/>
    </xf>
    <xf numFmtId="0" fontId="5" fillId="5" borderId="5" xfId="0" applyFont="1" applyFill="1" applyBorder="1" applyAlignment="1">
      <alignment horizontal="center" vertical="center"/>
    </xf>
    <xf numFmtId="164" fontId="6" fillId="3" borderId="5" xfId="0" applyNumberFormat="1" applyFont="1" applyFill="1" applyBorder="1" applyAlignment="1">
      <alignment horizontal="center" vertical="center"/>
    </xf>
    <xf numFmtId="1" fontId="4" fillId="0" borderId="1" xfId="0" applyNumberFormat="1" applyFont="1" applyBorder="1" applyAlignment="1">
      <alignment horizontal="center" vertical="top" wrapText="1"/>
    </xf>
    <xf numFmtId="1" fontId="4" fillId="0" borderId="2" xfId="0" applyNumberFormat="1" applyFont="1" applyBorder="1" applyAlignment="1">
      <alignment horizontal="center" vertical="top" wrapText="1"/>
    </xf>
    <xf numFmtId="0" fontId="7" fillId="0" borderId="1" xfId="0" applyFont="1" applyBorder="1" applyAlignment="1">
      <alignment horizontal="centerContinuous"/>
    </xf>
    <xf numFmtId="0" fontId="0" fillId="0" borderId="1" xfId="0" applyBorder="1"/>
    <xf numFmtId="1" fontId="3" fillId="0" borderId="4" xfId="0" applyNumberFormat="1" applyFont="1" applyBorder="1" applyAlignment="1">
      <alignment horizontal="center" vertical="top" wrapText="1"/>
    </xf>
    <xf numFmtId="2" fontId="3" fillId="0" borderId="4" xfId="0" applyNumberFormat="1" applyFont="1" applyBorder="1" applyAlignment="1">
      <alignment horizontal="center"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8" fillId="2" borderId="0" xfId="0" applyFont="1" applyFill="1"/>
    <xf numFmtId="40" fontId="2" fillId="8" borderId="5" xfId="0" applyNumberFormat="1" applyFont="1" applyFill="1" applyBorder="1" applyAlignment="1">
      <alignment horizontal="center" vertical="center"/>
    </xf>
    <xf numFmtId="8" fontId="0" fillId="2" borderId="5" xfId="0" applyNumberFormat="1" applyFill="1" applyBorder="1"/>
    <xf numFmtId="8" fontId="11" fillId="2" borderId="5" xfId="0" applyNumberFormat="1" applyFont="1" applyFill="1" applyBorder="1"/>
    <xf numFmtId="8" fontId="12" fillId="9" borderId="5" xfId="0" applyNumberFormat="1" applyFont="1" applyFill="1" applyBorder="1" applyAlignment="1">
      <alignment horizontal="center" vertical="center"/>
    </xf>
    <xf numFmtId="8" fontId="13" fillId="9" borderId="5" xfId="0" applyNumberFormat="1" applyFont="1" applyFill="1" applyBorder="1" applyAlignment="1">
      <alignment horizontal="center" vertical="center"/>
    </xf>
    <xf numFmtId="0" fontId="4" fillId="0" borderId="10" xfId="0" applyFont="1" applyBorder="1"/>
    <xf numFmtId="0" fontId="0" fillId="0" borderId="9" xfId="0" applyBorder="1"/>
    <xf numFmtId="0" fontId="0" fillId="0" borderId="11" xfId="0" applyBorder="1"/>
    <xf numFmtId="0" fontId="4" fillId="0" borderId="13" xfId="0" applyFont="1" applyBorder="1"/>
    <xf numFmtId="0" fontId="0" fillId="0" borderId="14" xfId="0" applyBorder="1"/>
    <xf numFmtId="0" fontId="0" fillId="0" borderId="13" xfId="0" applyBorder="1"/>
    <xf numFmtId="0" fontId="0" fillId="0" borderId="12" xfId="0" applyBorder="1"/>
    <xf numFmtId="0" fontId="0" fillId="0" borderId="15" xfId="0" applyBorder="1"/>
    <xf numFmtId="0" fontId="0" fillId="0" borderId="8" xfId="0" applyBorder="1"/>
    <xf numFmtId="8" fontId="13" fillId="7" borderId="5" xfId="0" applyNumberFormat="1" applyFont="1" applyFill="1" applyBorder="1"/>
    <xf numFmtId="165" fontId="14" fillId="10" borderId="5" xfId="0" applyNumberFormat="1" applyFont="1" applyFill="1" applyBorder="1"/>
    <xf numFmtId="8" fontId="14" fillId="10" borderId="5" xfId="0" applyNumberFormat="1" applyFont="1" applyFill="1" applyBorder="1"/>
    <xf numFmtId="0" fontId="3" fillId="2" borderId="0" xfId="0" applyFont="1" applyFill="1" applyAlignment="1">
      <alignment horizontal="left"/>
    </xf>
    <xf numFmtId="0" fontId="3" fillId="2" borderId="0" xfId="0" applyFont="1" applyFill="1"/>
    <xf numFmtId="0" fontId="15" fillId="2" borderId="0" xfId="0" applyFont="1" applyFill="1"/>
    <xf numFmtId="0" fontId="16" fillId="2" borderId="0" xfId="0" applyFont="1" applyFill="1"/>
    <xf numFmtId="0" fontId="16" fillId="2" borderId="5" xfId="0" applyFont="1" applyFill="1" applyBorder="1"/>
    <xf numFmtId="6" fontId="16" fillId="2" borderId="5" xfId="0" applyNumberFormat="1" applyFont="1" applyFill="1" applyBorder="1" applyAlignment="1">
      <alignment horizontal="center" vertical="center"/>
    </xf>
    <xf numFmtId="0" fontId="16" fillId="2" borderId="5" xfId="0" applyFont="1" applyFill="1" applyBorder="1" applyAlignment="1">
      <alignment horizontal="center" vertical="center"/>
    </xf>
    <xf numFmtId="0" fontId="16" fillId="2" borderId="0" xfId="0" applyFont="1" applyFill="1" applyAlignment="1">
      <alignment horizontal="center" vertical="center"/>
    </xf>
    <xf numFmtId="0" fontId="15" fillId="8" borderId="5" xfId="0" applyFont="1" applyFill="1" applyBorder="1" applyAlignment="1">
      <alignment horizontal="center"/>
    </xf>
    <xf numFmtId="3" fontId="17" fillId="7" borderId="5" xfId="0" applyNumberFormat="1" applyFont="1" applyFill="1" applyBorder="1" applyAlignment="1">
      <alignment horizontal="center" vertical="center"/>
    </xf>
    <xf numFmtId="6" fontId="16" fillId="10" borderId="5" xfId="0" applyNumberFormat="1" applyFont="1" applyFill="1" applyBorder="1" applyAlignment="1">
      <alignment horizontal="center" vertical="center"/>
    </xf>
    <xf numFmtId="0" fontId="20" fillId="2" borderId="0" xfId="0" applyFont="1" applyFill="1"/>
    <xf numFmtId="3" fontId="21" fillId="2" borderId="0" xfId="0" applyNumberFormat="1" applyFont="1" applyFill="1" applyAlignment="1">
      <alignment vertical="center"/>
    </xf>
    <xf numFmtId="166" fontId="22" fillId="2" borderId="0" xfId="0" applyNumberFormat="1" applyFont="1" applyFill="1" applyAlignment="1">
      <alignment vertical="center"/>
    </xf>
    <xf numFmtId="166" fontId="22" fillId="2" borderId="0" xfId="0" applyNumberFormat="1" applyFont="1" applyFill="1" applyAlignment="1">
      <alignment horizontal="center" vertical="center"/>
    </xf>
    <xf numFmtId="0" fontId="23" fillId="2" borderId="0" xfId="0" applyFont="1" applyFill="1"/>
    <xf numFmtId="0" fontId="25" fillId="2" borderId="0" xfId="0" applyFont="1" applyFill="1"/>
    <xf numFmtId="0" fontId="20" fillId="2" borderId="0" xfId="0" applyFont="1" applyFill="1" applyAlignment="1">
      <alignment horizontal="center" vertical="center"/>
    </xf>
    <xf numFmtId="0" fontId="25" fillId="2" borderId="0" xfId="0" applyFont="1" applyFill="1" applyAlignment="1">
      <alignment horizontal="center" vertical="center"/>
    </xf>
    <xf numFmtId="0" fontId="18" fillId="2" borderId="0" xfId="0" applyFont="1" applyFill="1"/>
    <xf numFmtId="0" fontId="0" fillId="2" borderId="0" xfId="0" applyFill="1" applyAlignment="1">
      <alignment vertical="top" wrapText="1"/>
    </xf>
    <xf numFmtId="0" fontId="19" fillId="2" borderId="0" xfId="0" applyFont="1" applyFill="1" applyAlignment="1">
      <alignment horizontal="center" vertical="top" wrapText="1"/>
    </xf>
    <xf numFmtId="0" fontId="0" fillId="2" borderId="0" xfId="0" applyFill="1" applyAlignment="1">
      <alignment horizontal="center" vertical="top" wrapText="1"/>
    </xf>
    <xf numFmtId="0" fontId="4" fillId="2" borderId="0" xfId="0" applyFont="1" applyFill="1" applyAlignment="1">
      <alignment horizontal="center" vertical="top" wrapText="1"/>
    </xf>
    <xf numFmtId="0" fontId="8" fillId="0" borderId="0" xfId="0" applyFont="1"/>
    <xf numFmtId="0" fontId="16" fillId="0" borderId="0" xfId="0" applyFont="1"/>
    <xf numFmtId="0" fontId="16" fillId="0" borderId="0" xfId="0" applyFont="1" applyAlignment="1">
      <alignment horizontal="center" vertical="center"/>
    </xf>
    <xf numFmtId="0" fontId="15" fillId="0" borderId="0" xfId="0" applyFont="1"/>
    <xf numFmtId="0" fontId="27" fillId="2" borderId="0" xfId="0" applyFont="1" applyFill="1"/>
    <xf numFmtId="6" fontId="26" fillId="2" borderId="0" xfId="0" applyNumberFormat="1" applyFont="1" applyFill="1"/>
    <xf numFmtId="40" fontId="26" fillId="2" borderId="0" xfId="0" applyNumberFormat="1" applyFont="1" applyFill="1"/>
    <xf numFmtId="0" fontId="4" fillId="2" borderId="5" xfId="0" applyFont="1" applyFill="1" applyBorder="1" applyAlignment="1">
      <alignment horizontal="center" vertical="center"/>
    </xf>
    <xf numFmtId="0" fontId="4" fillId="10" borderId="5" xfId="0" applyFont="1" applyFill="1" applyBorder="1" applyAlignment="1">
      <alignment horizontal="center" vertical="center"/>
    </xf>
    <xf numFmtId="167" fontId="28" fillId="2" borderId="0" xfId="0" applyNumberFormat="1" applyFont="1" applyFill="1" applyAlignment="1">
      <alignment vertical="center"/>
    </xf>
    <xf numFmtId="168" fontId="28" fillId="2" borderId="0" xfId="0" applyNumberFormat="1" applyFont="1" applyFill="1" applyAlignment="1">
      <alignment vertical="center"/>
    </xf>
    <xf numFmtId="0" fontId="1" fillId="2" borderId="0" xfId="0" applyFont="1" applyFill="1" applyAlignment="1">
      <alignment horizontal="center" vertical="center"/>
    </xf>
    <xf numFmtId="2" fontId="10" fillId="7" borderId="10" xfId="0" applyNumberFormat="1" applyFont="1" applyFill="1" applyBorder="1" applyAlignment="1">
      <alignment horizontal="center" vertical="center"/>
    </xf>
    <xf numFmtId="2" fontId="10" fillId="7" borderId="11" xfId="0" applyNumberFormat="1" applyFont="1" applyFill="1" applyBorder="1" applyAlignment="1">
      <alignment horizontal="center" vertical="center"/>
    </xf>
    <xf numFmtId="2" fontId="10" fillId="7" borderId="12" xfId="0" applyNumberFormat="1" applyFont="1" applyFill="1" applyBorder="1" applyAlignment="1">
      <alignment horizontal="center" vertical="center"/>
    </xf>
    <xf numFmtId="2" fontId="10" fillId="7" borderId="8" xfId="0" applyNumberFormat="1" applyFont="1" applyFill="1" applyBorder="1" applyAlignment="1">
      <alignment horizontal="center" vertical="center"/>
    </xf>
    <xf numFmtId="10" fontId="28" fillId="5" borderId="0" xfId="0" applyNumberFormat="1" applyFont="1" applyFill="1" applyAlignment="1">
      <alignment horizontal="center" vertical="center"/>
    </xf>
    <xf numFmtId="167" fontId="28" fillId="7" borderId="0" xfId="0" applyNumberFormat="1" applyFont="1" applyFill="1" applyAlignment="1">
      <alignment horizontal="center" vertical="center"/>
    </xf>
    <xf numFmtId="0" fontId="4" fillId="2" borderId="10" xfId="0" applyFont="1" applyFill="1" applyBorder="1" applyAlignment="1">
      <alignment horizontal="center" wrapText="1"/>
    </xf>
    <xf numFmtId="0" fontId="4" fillId="2" borderId="11" xfId="0" applyFont="1" applyFill="1" applyBorder="1" applyAlignment="1">
      <alignment horizontal="center" wrapText="1"/>
    </xf>
    <xf numFmtId="0" fontId="4" fillId="2" borderId="12" xfId="0" applyFont="1" applyFill="1" applyBorder="1" applyAlignment="1">
      <alignment horizontal="center" wrapText="1"/>
    </xf>
    <xf numFmtId="0" fontId="4" fillId="2" borderId="8" xfId="0" applyFont="1" applyFill="1" applyBorder="1" applyAlignment="1">
      <alignment horizontal="center" wrapText="1"/>
    </xf>
    <xf numFmtId="0" fontId="4" fillId="2" borderId="6" xfId="0" applyFont="1" applyFill="1" applyBorder="1" applyAlignment="1">
      <alignment horizontal="center"/>
    </xf>
    <xf numFmtId="0" fontId="4" fillId="2" borderId="16" xfId="0" applyFont="1" applyFill="1" applyBorder="1" applyAlignment="1">
      <alignment horizontal="center"/>
    </xf>
    <xf numFmtId="0" fontId="4" fillId="2" borderId="7" xfId="0" applyFont="1" applyFill="1" applyBorder="1" applyAlignment="1">
      <alignment horizontal="center"/>
    </xf>
    <xf numFmtId="10" fontId="28" fillId="7" borderId="0" xfId="0" applyNumberFormat="1" applyFont="1" applyFill="1" applyAlignment="1">
      <alignment horizontal="center" vertical="center"/>
    </xf>
    <xf numFmtId="10" fontId="28" fillId="2" borderId="0" xfId="0" applyNumberFormat="1" applyFont="1" applyFill="1" applyAlignment="1">
      <alignment horizontal="center" vertical="center"/>
    </xf>
    <xf numFmtId="0" fontId="29" fillId="7" borderId="10" xfId="0" applyFont="1" applyFill="1" applyBorder="1" applyAlignment="1">
      <alignment horizontal="center" vertical="center"/>
    </xf>
    <xf numFmtId="0" fontId="29" fillId="7" borderId="9" xfId="0" applyFont="1" applyFill="1" applyBorder="1" applyAlignment="1">
      <alignment horizontal="center" vertical="center"/>
    </xf>
    <xf numFmtId="0" fontId="29" fillId="7" borderId="11" xfId="0" applyFont="1" applyFill="1" applyBorder="1" applyAlignment="1">
      <alignment horizontal="center" vertical="center"/>
    </xf>
    <xf numFmtId="0" fontId="29" fillId="7" borderId="13" xfId="0" applyFont="1" applyFill="1" applyBorder="1" applyAlignment="1">
      <alignment horizontal="center" vertical="center"/>
    </xf>
    <xf numFmtId="0" fontId="29" fillId="7" borderId="0" xfId="0" applyFont="1" applyFill="1" applyAlignment="1">
      <alignment horizontal="center" vertical="center"/>
    </xf>
    <xf numFmtId="0" fontId="29" fillId="7" borderId="14" xfId="0" applyFont="1" applyFill="1" applyBorder="1" applyAlignment="1">
      <alignment horizontal="center" vertical="center"/>
    </xf>
    <xf numFmtId="0" fontId="29" fillId="7" borderId="12" xfId="0" applyFont="1" applyFill="1" applyBorder="1" applyAlignment="1">
      <alignment horizontal="center" vertical="center"/>
    </xf>
    <xf numFmtId="0" fontId="29" fillId="7" borderId="15" xfId="0" applyFont="1" applyFill="1" applyBorder="1" applyAlignment="1">
      <alignment horizontal="center" vertical="center"/>
    </xf>
    <xf numFmtId="0" fontId="29" fillId="7" borderId="8" xfId="0" applyFont="1" applyFill="1" applyBorder="1" applyAlignment="1">
      <alignment horizontal="center" vertical="center"/>
    </xf>
    <xf numFmtId="0" fontId="30" fillId="7" borderId="10" xfId="0" applyFont="1" applyFill="1" applyBorder="1" applyAlignment="1">
      <alignment horizontal="center" vertical="center"/>
    </xf>
    <xf numFmtId="0" fontId="30" fillId="7" borderId="9" xfId="0" applyFont="1" applyFill="1" applyBorder="1" applyAlignment="1">
      <alignment horizontal="center" vertical="center"/>
    </xf>
    <xf numFmtId="0" fontId="30" fillId="7" borderId="11" xfId="0" applyFont="1" applyFill="1" applyBorder="1" applyAlignment="1">
      <alignment horizontal="center" vertical="center"/>
    </xf>
    <xf numFmtId="0" fontId="30" fillId="7" borderId="13" xfId="0" applyFont="1" applyFill="1" applyBorder="1" applyAlignment="1">
      <alignment horizontal="center" vertical="center"/>
    </xf>
    <xf numFmtId="0" fontId="30" fillId="7" borderId="0" xfId="0" applyFont="1" applyFill="1" applyAlignment="1">
      <alignment horizontal="center" vertical="center"/>
    </xf>
    <xf numFmtId="0" fontId="30" fillId="7" borderId="14" xfId="0" applyFont="1" applyFill="1" applyBorder="1" applyAlignment="1">
      <alignment horizontal="center" vertical="center"/>
    </xf>
    <xf numFmtId="0" fontId="30" fillId="7" borderId="12" xfId="0" applyFont="1" applyFill="1" applyBorder="1" applyAlignment="1">
      <alignment horizontal="center" vertical="center"/>
    </xf>
    <xf numFmtId="0" fontId="30" fillId="7" borderId="15" xfId="0" applyFont="1" applyFill="1" applyBorder="1" applyAlignment="1">
      <alignment horizontal="center" vertical="center"/>
    </xf>
    <xf numFmtId="0" fontId="30" fillId="7" borderId="8"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7" xfId="0" applyFont="1" applyFill="1" applyBorder="1" applyAlignment="1">
      <alignment horizontal="center" vertical="center"/>
    </xf>
    <xf numFmtId="0" fontId="24" fillId="2" borderId="0" xfId="0" applyFont="1" applyFill="1" applyAlignment="1">
      <alignment horizontal="center" vertical="center"/>
    </xf>
    <xf numFmtId="0" fontId="22" fillId="2" borderId="0" xfId="0" applyFont="1" applyFill="1" applyAlignment="1">
      <alignment horizontal="center" vertical="center"/>
    </xf>
    <xf numFmtId="0" fontId="3" fillId="2" borderId="0" xfId="0" applyFont="1" applyFill="1" applyAlignment="1">
      <alignment horizontal="left"/>
    </xf>
    <xf numFmtId="0" fontId="15" fillId="2" borderId="0" xfId="0" applyFont="1" applyFill="1" applyAlignment="1">
      <alignment horizontal="left"/>
    </xf>
    <xf numFmtId="0" fontId="1" fillId="2" borderId="0" xfId="0" applyFont="1" applyFill="1" applyAlignment="1">
      <alignment horizontal="center"/>
    </xf>
    <xf numFmtId="0" fontId="1" fillId="0" borderId="0" xfId="0" applyFont="1" applyAlignment="1">
      <alignment horizontal="center"/>
    </xf>
    <xf numFmtId="0" fontId="9" fillId="7" borderId="0" xfId="0" applyFont="1" applyFill="1" applyAlignment="1">
      <alignment horizontal="center" vertical="center"/>
    </xf>
  </cellXfs>
  <cellStyles count="1">
    <cellStyle name="Normal" xfId="0" builtinId="0"/>
  </cellStyles>
  <dxfs count="0"/>
  <tableStyles count="0" defaultTableStyle="TableStyleMedium9" defaultPivotStyle="PivotStyleLight16"/>
  <colors>
    <mruColors>
      <color rgb="FF8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5534109842501289E-2"/>
          <c:y val="0.1032669309592079"/>
          <c:w val="0.9210826649731032"/>
          <c:h val="0.79671590656261138"/>
        </c:manualLayout>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intercept val="0"/>
            <c:dispRSqr val="0"/>
            <c:dispEq val="1"/>
            <c:trendlineLbl>
              <c:numFmt formatCode="General" sourceLinked="0"/>
              <c:spPr>
                <a:noFill/>
                <a:ln>
                  <a:noFill/>
                </a:ln>
                <a:effectLst/>
              </c:spPr>
              <c:txPr>
                <a:bodyPr rot="0" spcFirstLastPara="1" vertOverflow="ellipsis" vert="horz" wrap="square" anchor="ctr" anchorCtr="1"/>
                <a:lstStyle/>
                <a:p>
                  <a:pPr>
                    <a:defRPr sz="3200" b="0" i="0" u="none" strike="noStrike" kern="1200" baseline="0">
                      <a:solidFill>
                        <a:schemeClr val="tx1">
                          <a:lumMod val="65000"/>
                          <a:lumOff val="35000"/>
                        </a:schemeClr>
                      </a:solidFill>
                      <a:latin typeface="+mn-lt"/>
                      <a:ea typeface="+mn-ea"/>
                      <a:cs typeface="+mn-cs"/>
                    </a:defRPr>
                  </a:pPr>
                  <a:endParaRPr lang="en-US"/>
                </a:p>
              </c:txPr>
            </c:trendlineLbl>
          </c:trendline>
          <c:yVal>
            <c:numRef>
              <c:f>'Problem 2 (2)'!$O$12:$O$21</c:f>
              <c:numCache>
                <c:formatCode>General</c:formatCode>
                <c:ptCount val="10"/>
                <c:pt idx="0">
                  <c:v>2</c:v>
                </c:pt>
                <c:pt idx="1">
                  <c:v>4</c:v>
                </c:pt>
                <c:pt idx="2">
                  <c:v>6</c:v>
                </c:pt>
                <c:pt idx="3">
                  <c:v>7</c:v>
                </c:pt>
                <c:pt idx="4">
                  <c:v>7</c:v>
                </c:pt>
                <c:pt idx="5">
                  <c:v>17</c:v>
                </c:pt>
                <c:pt idx="6">
                  <c:v>8</c:v>
                </c:pt>
                <c:pt idx="7">
                  <c:v>9</c:v>
                </c:pt>
                <c:pt idx="8">
                  <c:v>20</c:v>
                </c:pt>
                <c:pt idx="9">
                  <c:v>1</c:v>
                </c:pt>
              </c:numCache>
            </c:numRef>
          </c:yVal>
          <c:smooth val="0"/>
          <c:extLst>
            <c:ext xmlns:c16="http://schemas.microsoft.com/office/drawing/2014/chart" uri="{C3380CC4-5D6E-409C-BE32-E72D297353CC}">
              <c16:uniqueId val="{00000000-D98D-4401-9ADB-99A16EF78606}"/>
            </c:ext>
          </c:extLst>
        </c:ser>
        <c:dLbls>
          <c:showLegendKey val="0"/>
          <c:showVal val="0"/>
          <c:showCatName val="0"/>
          <c:showSerName val="0"/>
          <c:showPercent val="0"/>
          <c:showBubbleSize val="0"/>
        </c:dLbls>
        <c:axId val="4557064"/>
        <c:axId val="225725856"/>
      </c:scatterChart>
      <c:valAx>
        <c:axId val="4557064"/>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5725856"/>
        <c:crosses val="autoZero"/>
        <c:crossBetween val="midCat"/>
      </c:valAx>
      <c:valAx>
        <c:axId val="2257258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570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hyperlink" Target="#Content!A1"/></Relationships>
</file>

<file path=xl/drawings/_rels/drawing10.xml.rels><?xml version="1.0" encoding="UTF-8" standalone="yes"?>
<Relationships xmlns="http://schemas.openxmlformats.org/package/2006/relationships"><Relationship Id="rId1" Type="http://schemas.openxmlformats.org/officeDocument/2006/relationships/hyperlink" Target="#Content!A1"/></Relationships>
</file>

<file path=xl/drawings/_rels/drawing11.xml.rels><?xml version="1.0" encoding="UTF-8" standalone="yes"?>
<Relationships xmlns="http://schemas.openxmlformats.org/package/2006/relationships"><Relationship Id="rId1" Type="http://schemas.openxmlformats.org/officeDocument/2006/relationships/hyperlink" Target="#'Problem 9'!A1"/></Relationships>
</file>

<file path=xl/drawings/_rels/drawing12.xml.rels><?xml version="1.0" encoding="UTF-8" standalone="yes"?>
<Relationships xmlns="http://schemas.openxmlformats.org/package/2006/relationships"><Relationship Id="rId1" Type="http://schemas.openxmlformats.org/officeDocument/2006/relationships/hyperlink" Target="#'Problem 9'!A1"/></Relationships>
</file>

<file path=xl/drawings/_rels/drawing13.xml.rels><?xml version="1.0" encoding="UTF-8" standalone="yes"?>
<Relationships xmlns="http://schemas.openxmlformats.org/package/2006/relationships"><Relationship Id="rId1" Type="http://schemas.openxmlformats.org/officeDocument/2006/relationships/hyperlink" Target="#'Problem 8'!A1"/></Relationships>
</file>

<file path=xl/drawings/_rels/drawing14.xml.rels><?xml version="1.0" encoding="UTF-8" standalone="yes"?>
<Relationships xmlns="http://schemas.openxmlformats.org/package/2006/relationships"><Relationship Id="rId1" Type="http://schemas.openxmlformats.org/officeDocument/2006/relationships/hyperlink" Target="#'Problem 8'!A1"/></Relationships>
</file>

<file path=xl/drawings/_rels/drawing15.xml.rels><?xml version="1.0" encoding="UTF-8" standalone="yes"?>
<Relationships xmlns="http://schemas.openxmlformats.org/package/2006/relationships"><Relationship Id="rId2" Type="http://schemas.openxmlformats.org/officeDocument/2006/relationships/hyperlink" Target="#'Problem 8 (3)'!A1"/><Relationship Id="rId1" Type="http://schemas.openxmlformats.org/officeDocument/2006/relationships/hyperlink" Target="#Content!A1"/></Relationships>
</file>

<file path=xl/drawings/_rels/drawing16.xml.rels><?xml version="1.0" encoding="UTF-8" standalone="yes"?>
<Relationships xmlns="http://schemas.openxmlformats.org/package/2006/relationships"><Relationship Id="rId1" Type="http://schemas.openxmlformats.org/officeDocument/2006/relationships/hyperlink" Target="#'Problem 7'!A1"/></Relationships>
</file>

<file path=xl/drawings/_rels/drawing17.xml.rels><?xml version="1.0" encoding="UTF-8" standalone="yes"?>
<Relationships xmlns="http://schemas.openxmlformats.org/package/2006/relationships"><Relationship Id="rId1" Type="http://schemas.openxmlformats.org/officeDocument/2006/relationships/hyperlink" Target="#'Problem 7'!A1"/></Relationships>
</file>

<file path=xl/drawings/_rels/drawing18.xml.rels><?xml version="1.0" encoding="UTF-8" standalone="yes"?>
<Relationships xmlns="http://schemas.openxmlformats.org/package/2006/relationships"><Relationship Id="rId2" Type="http://schemas.openxmlformats.org/officeDocument/2006/relationships/hyperlink" Target="#'Problem 7 (3)'!A1"/><Relationship Id="rId1" Type="http://schemas.openxmlformats.org/officeDocument/2006/relationships/hyperlink" Target="#Content!A1"/></Relationships>
</file>

<file path=xl/drawings/_rels/drawing19.xml.rels><?xml version="1.0" encoding="UTF-8" standalone="yes"?>
<Relationships xmlns="http://schemas.openxmlformats.org/package/2006/relationships"><Relationship Id="rId1" Type="http://schemas.openxmlformats.org/officeDocument/2006/relationships/hyperlink" Target="#'Problem 6'!A1"/></Relationships>
</file>

<file path=xl/drawings/_rels/drawing2.xml.rels><?xml version="1.0" encoding="UTF-8" standalone="yes"?>
<Relationships xmlns="http://schemas.openxmlformats.org/package/2006/relationships"><Relationship Id="rId3" Type="http://schemas.openxmlformats.org/officeDocument/2006/relationships/hyperlink" Target="#'CP2'!A1"/><Relationship Id="rId2" Type="http://schemas.openxmlformats.org/officeDocument/2006/relationships/hyperlink" Target="#'CP1'!A1"/><Relationship Id="rId1" Type="http://schemas.openxmlformats.org/officeDocument/2006/relationships/hyperlink" Target="#FirstPage!A1"/></Relationships>
</file>

<file path=xl/drawings/_rels/drawing20.xml.rels><?xml version="1.0" encoding="UTF-8" standalone="yes"?>
<Relationships xmlns="http://schemas.openxmlformats.org/package/2006/relationships"><Relationship Id="rId1" Type="http://schemas.openxmlformats.org/officeDocument/2006/relationships/hyperlink" Target="#'Problem 6'!A1"/></Relationships>
</file>

<file path=xl/drawings/_rels/drawing21.xml.rels><?xml version="1.0" encoding="UTF-8" standalone="yes"?>
<Relationships xmlns="http://schemas.openxmlformats.org/package/2006/relationships"><Relationship Id="rId2" Type="http://schemas.openxmlformats.org/officeDocument/2006/relationships/hyperlink" Target="#'Problem 6 (3)'!A1"/><Relationship Id="rId1" Type="http://schemas.openxmlformats.org/officeDocument/2006/relationships/hyperlink" Target="#Content!A1"/></Relationships>
</file>

<file path=xl/drawings/_rels/drawing22.xml.rels><?xml version="1.0" encoding="UTF-8" standalone="yes"?>
<Relationships xmlns="http://schemas.openxmlformats.org/package/2006/relationships"><Relationship Id="rId1" Type="http://schemas.openxmlformats.org/officeDocument/2006/relationships/hyperlink" Target="#'Problem 5'!A1"/></Relationships>
</file>

<file path=xl/drawings/_rels/drawing23.xml.rels><?xml version="1.0" encoding="UTF-8" standalone="yes"?>
<Relationships xmlns="http://schemas.openxmlformats.org/package/2006/relationships"><Relationship Id="rId1" Type="http://schemas.openxmlformats.org/officeDocument/2006/relationships/hyperlink" Target="#Content!A1"/></Relationships>
</file>

<file path=xl/drawings/_rels/drawing24.xml.rels><?xml version="1.0" encoding="UTF-8" standalone="yes"?>
<Relationships xmlns="http://schemas.openxmlformats.org/package/2006/relationships"><Relationship Id="rId1" Type="http://schemas.openxmlformats.org/officeDocument/2006/relationships/hyperlink" Target="#Content!A1"/></Relationships>
</file>

<file path=xl/drawings/_rels/drawing25.xml.rels><?xml version="1.0" encoding="UTF-8" standalone="yes"?>
<Relationships xmlns="http://schemas.openxmlformats.org/package/2006/relationships"><Relationship Id="rId2" Type="http://schemas.openxmlformats.org/officeDocument/2006/relationships/hyperlink" Target="#'Problem 5 (3)'!A1"/><Relationship Id="rId1" Type="http://schemas.openxmlformats.org/officeDocument/2006/relationships/hyperlink" Target="#Content!A1"/></Relationships>
</file>

<file path=xl/drawings/_rels/drawing26.xml.rels><?xml version="1.0" encoding="UTF-8" standalone="yes"?>
<Relationships xmlns="http://schemas.openxmlformats.org/package/2006/relationships"><Relationship Id="rId1" Type="http://schemas.openxmlformats.org/officeDocument/2006/relationships/hyperlink" Target="#'Problem 4'!A1"/></Relationships>
</file>

<file path=xl/drawings/_rels/drawing27.xml.rels><?xml version="1.0" encoding="UTF-8" standalone="yes"?>
<Relationships xmlns="http://schemas.openxmlformats.org/package/2006/relationships"><Relationship Id="rId1" Type="http://schemas.openxmlformats.org/officeDocument/2006/relationships/hyperlink" Target="#'Problem 4'!A1"/></Relationships>
</file>

<file path=xl/drawings/_rels/drawing28.xml.rels><?xml version="1.0" encoding="UTF-8" standalone="yes"?>
<Relationships xmlns="http://schemas.openxmlformats.org/package/2006/relationships"><Relationship Id="rId2" Type="http://schemas.openxmlformats.org/officeDocument/2006/relationships/hyperlink" Target="#'Problem 4 (3)'!A1"/><Relationship Id="rId1" Type="http://schemas.openxmlformats.org/officeDocument/2006/relationships/hyperlink" Target="#Content!A1"/></Relationships>
</file>

<file path=xl/drawings/_rels/drawing29.xml.rels><?xml version="1.0" encoding="UTF-8" standalone="yes"?>
<Relationships xmlns="http://schemas.openxmlformats.org/package/2006/relationships"><Relationship Id="rId1" Type="http://schemas.openxmlformats.org/officeDocument/2006/relationships/hyperlink" Target="#Content!A1"/></Relationships>
</file>

<file path=xl/drawings/_rels/drawing3.xml.rels><?xml version="1.0" encoding="UTF-8" standalone="yes"?>
<Relationships xmlns="http://schemas.openxmlformats.org/package/2006/relationships"><Relationship Id="rId1" Type="http://schemas.openxmlformats.org/officeDocument/2006/relationships/hyperlink" Target="#'Problem 10'!A1"/></Relationships>
</file>

<file path=xl/drawings/_rels/drawing30.xml.rels><?xml version="1.0" encoding="UTF-8" standalone="yes"?>
<Relationships xmlns="http://schemas.openxmlformats.org/package/2006/relationships"><Relationship Id="rId2" Type="http://schemas.openxmlformats.org/officeDocument/2006/relationships/hyperlink" Target="#'Problem 3 (3)'!A1"/><Relationship Id="rId1" Type="http://schemas.openxmlformats.org/officeDocument/2006/relationships/hyperlink" Target="#Content!A1"/></Relationships>
</file>

<file path=xl/drawings/_rels/drawing3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Problem 2'!A1"/></Relationships>
</file>

<file path=xl/drawings/_rels/drawing32.xml.rels><?xml version="1.0" encoding="UTF-8" standalone="yes"?>
<Relationships xmlns="http://schemas.openxmlformats.org/package/2006/relationships"><Relationship Id="rId1" Type="http://schemas.openxmlformats.org/officeDocument/2006/relationships/hyperlink" Target="#'Problem 3'!A1"/></Relationships>
</file>

<file path=xl/drawings/_rels/drawing33.xml.rels><?xml version="1.0" encoding="UTF-8" standalone="yes"?>
<Relationships xmlns="http://schemas.openxmlformats.org/package/2006/relationships"><Relationship Id="rId1" Type="http://schemas.openxmlformats.org/officeDocument/2006/relationships/hyperlink" Target="#'Problem 2'!A1"/></Relationships>
</file>

<file path=xl/drawings/_rels/drawing34.xml.rels><?xml version="1.0" encoding="UTF-8" standalone="yes"?>
<Relationships xmlns="http://schemas.openxmlformats.org/package/2006/relationships"><Relationship Id="rId2" Type="http://schemas.openxmlformats.org/officeDocument/2006/relationships/hyperlink" Target="#'Problem 2 (3)'!A1"/><Relationship Id="rId1" Type="http://schemas.openxmlformats.org/officeDocument/2006/relationships/hyperlink" Target="#Content!A1"/></Relationships>
</file>

<file path=xl/drawings/_rels/drawing35.xml.rels><?xml version="1.0" encoding="UTF-8" standalone="yes"?>
<Relationships xmlns="http://schemas.openxmlformats.org/package/2006/relationships"><Relationship Id="rId1" Type="http://schemas.openxmlformats.org/officeDocument/2006/relationships/hyperlink" Target="#'Problem 1'!A1"/></Relationships>
</file>

<file path=xl/drawings/_rels/drawing36.xml.rels><?xml version="1.0" encoding="UTF-8" standalone="yes"?>
<Relationships xmlns="http://schemas.openxmlformats.org/package/2006/relationships"><Relationship Id="rId2" Type="http://schemas.openxmlformats.org/officeDocument/2006/relationships/hyperlink" Target="#Content!A1"/><Relationship Id="rId1" Type="http://schemas.openxmlformats.org/officeDocument/2006/relationships/hyperlink" Target="#'Problem 1'!A1"/></Relationships>
</file>

<file path=xl/drawings/_rels/drawing37.xml.rels><?xml version="1.0" encoding="UTF-8" standalone="yes"?>
<Relationships xmlns="http://schemas.openxmlformats.org/package/2006/relationships"><Relationship Id="rId2" Type="http://schemas.openxmlformats.org/officeDocument/2006/relationships/hyperlink" Target="#'Problem 1 (4)'!A1"/><Relationship Id="rId1" Type="http://schemas.openxmlformats.org/officeDocument/2006/relationships/hyperlink" Target="#Content!A1"/></Relationships>
</file>

<file path=xl/drawings/_rels/drawing4.xml.rels><?xml version="1.0" encoding="UTF-8" standalone="yes"?>
<Relationships xmlns="http://schemas.openxmlformats.org/package/2006/relationships"><Relationship Id="rId1" Type="http://schemas.openxmlformats.org/officeDocument/2006/relationships/hyperlink" Target="#Content!A1"/></Relationships>
</file>

<file path=xl/drawings/_rels/drawing5.xml.rels><?xml version="1.0" encoding="UTF-8" standalone="yes"?>
<Relationships xmlns="http://schemas.openxmlformats.org/package/2006/relationships"><Relationship Id="rId1" Type="http://schemas.openxmlformats.org/officeDocument/2006/relationships/hyperlink" Target="#'CP2'!A1"/></Relationships>
</file>

<file path=xl/drawings/_rels/drawing6.xml.rels><?xml version="1.0" encoding="UTF-8" standalone="yes"?>
<Relationships xmlns="http://schemas.openxmlformats.org/package/2006/relationships"><Relationship Id="rId2" Type="http://schemas.openxmlformats.org/officeDocument/2006/relationships/hyperlink" Target="#'CCP2 '!A1"/><Relationship Id="rId1" Type="http://schemas.openxmlformats.org/officeDocument/2006/relationships/hyperlink" Target="#Content!A1"/></Relationships>
</file>

<file path=xl/drawings/_rels/drawing7.xml.rels><?xml version="1.0" encoding="UTF-8" standalone="yes"?>
<Relationships xmlns="http://schemas.openxmlformats.org/package/2006/relationships"><Relationship Id="rId1" Type="http://schemas.openxmlformats.org/officeDocument/2006/relationships/hyperlink" Target="#'CP1'!A1"/></Relationships>
</file>

<file path=xl/drawings/_rels/drawing8.xml.rels><?xml version="1.0" encoding="UTF-8" standalone="yes"?>
<Relationships xmlns="http://schemas.openxmlformats.org/package/2006/relationships"><Relationship Id="rId2" Type="http://schemas.openxmlformats.org/officeDocument/2006/relationships/hyperlink" Target="#'CCP1'!A1"/><Relationship Id="rId1" Type="http://schemas.openxmlformats.org/officeDocument/2006/relationships/hyperlink" Target="#Content!A1"/></Relationships>
</file>

<file path=xl/drawings/_rels/drawing9.xml.rels><?xml version="1.0" encoding="UTF-8" standalone="yes"?>
<Relationships xmlns="http://schemas.openxmlformats.org/package/2006/relationships"><Relationship Id="rId1" Type="http://schemas.openxmlformats.org/officeDocument/2006/relationships/hyperlink" Target="#'Problem 10'!A1"/></Relationships>
</file>

<file path=xl/drawings/drawing1.xml><?xml version="1.0" encoding="utf-8"?>
<xdr:wsDr xmlns:xdr="http://schemas.openxmlformats.org/drawingml/2006/spreadsheetDrawing" xmlns:a="http://schemas.openxmlformats.org/drawingml/2006/main">
  <xdr:twoCellAnchor>
    <xdr:from>
      <xdr:col>13</xdr:col>
      <xdr:colOff>0</xdr:colOff>
      <xdr:row>36</xdr:row>
      <xdr:rowOff>40821</xdr:rowOff>
    </xdr:from>
    <xdr:to>
      <xdr:col>18</xdr:col>
      <xdr:colOff>393587</xdr:colOff>
      <xdr:row>41</xdr:row>
      <xdr:rowOff>68036</xdr:rowOff>
    </xdr:to>
    <xdr:sp macro="" textlink="">
      <xdr:nvSpPr>
        <xdr:cNvPr id="9" name="Rounded Rectangle 1">
          <a:hlinkClick xmlns:r="http://schemas.openxmlformats.org/officeDocument/2006/relationships" r:id="rId1"/>
          <a:extLst>
            <a:ext uri="{FF2B5EF4-FFF2-40B4-BE49-F238E27FC236}">
              <a16:creationId xmlns:a16="http://schemas.microsoft.com/office/drawing/2014/main" id="{00000000-0008-0000-0000-000009000000}"/>
            </a:ext>
          </a:extLst>
        </xdr:cNvPr>
        <xdr:cNvSpPr/>
      </xdr:nvSpPr>
      <xdr:spPr>
        <a:xfrm>
          <a:off x="7960179" y="6898821"/>
          <a:ext cx="3455194" cy="97971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chemeClr val="tx1"/>
              </a:solidFill>
              <a:latin typeface="Lucida Bright" panose="02040602050505020304" pitchFamily="18" charset="0"/>
            </a:rPr>
            <a:t>Click</a:t>
          </a:r>
          <a:r>
            <a:rPr lang="en-US" sz="2400" baseline="0">
              <a:solidFill>
                <a:schemeClr val="tx1"/>
              </a:solidFill>
              <a:latin typeface="Lucida Bright" panose="02040602050505020304" pitchFamily="18" charset="0"/>
            </a:rPr>
            <a:t> </a:t>
          </a:r>
          <a:r>
            <a:rPr lang="en-US" sz="2400" b="1">
              <a:solidFill>
                <a:schemeClr val="accent2">
                  <a:lumMod val="50000"/>
                </a:schemeClr>
              </a:solidFill>
              <a:latin typeface="Lucida Bright" panose="02040602050505020304" pitchFamily="18" charset="0"/>
            </a:rPr>
            <a:t>Here</a:t>
          </a:r>
          <a:r>
            <a:rPr lang="en-US" sz="2400">
              <a:solidFill>
                <a:schemeClr val="tx1"/>
              </a:solidFill>
              <a:latin typeface="Lucida Bright" panose="02040602050505020304" pitchFamily="18" charset="0"/>
            </a:rPr>
            <a:t> to Start</a:t>
          </a:r>
        </a:p>
      </xdr:txBody>
    </xdr:sp>
    <xdr:clientData/>
  </xdr:twoCellAnchor>
  <xdr:twoCellAnchor>
    <xdr:from>
      <xdr:col>11</xdr:col>
      <xdr:colOff>54427</xdr:colOff>
      <xdr:row>2</xdr:row>
      <xdr:rowOff>2723</xdr:rowOff>
    </xdr:from>
    <xdr:to>
      <xdr:col>20</xdr:col>
      <xdr:colOff>353783</xdr:colOff>
      <xdr:row>6</xdr:row>
      <xdr:rowOff>124279</xdr:rowOff>
    </xdr:to>
    <xdr:sp macro="" textlink="">
      <xdr:nvSpPr>
        <xdr:cNvPr id="5" name="Rounded Rectangle 1">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6789963" y="383723"/>
          <a:ext cx="5810249" cy="8835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tx1"/>
              </a:solidFill>
              <a:latin typeface="Lucida Bright" panose="02040602050505020304" pitchFamily="18" charset="0"/>
            </a:rPr>
            <a:t>CSUSM</a:t>
          </a:r>
        </a:p>
      </xdr:txBody>
    </xdr:sp>
    <xdr:clientData/>
  </xdr:twoCellAnchor>
  <xdr:twoCellAnchor>
    <xdr:from>
      <xdr:col>10</xdr:col>
      <xdr:colOff>54428</xdr:colOff>
      <xdr:row>23</xdr:row>
      <xdr:rowOff>54428</xdr:rowOff>
    </xdr:from>
    <xdr:to>
      <xdr:col>21</xdr:col>
      <xdr:colOff>276677</xdr:colOff>
      <xdr:row>31</xdr:row>
      <xdr:rowOff>119745</xdr:rowOff>
    </xdr:to>
    <xdr:sp macro="" textlink="">
      <xdr:nvSpPr>
        <xdr:cNvPr id="6" name="Rounded Rectangle 6">
          <a:extLst>
            <a:ext uri="{FF2B5EF4-FFF2-40B4-BE49-F238E27FC236}">
              <a16:creationId xmlns:a16="http://schemas.microsoft.com/office/drawing/2014/main" id="{00000000-0008-0000-0000-000006000000}"/>
            </a:ext>
          </a:extLst>
        </xdr:cNvPr>
        <xdr:cNvSpPr/>
      </xdr:nvSpPr>
      <xdr:spPr>
        <a:xfrm>
          <a:off x="6177642" y="4435928"/>
          <a:ext cx="6957785" cy="1589317"/>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baseline="0">
              <a:solidFill>
                <a:srgbClr val="C00000"/>
              </a:solidFill>
              <a:latin typeface="Lucida Bright" panose="02040602050505020304" pitchFamily="18" charset="0"/>
            </a:rPr>
            <a:t>Combinations and Permutations </a:t>
          </a:r>
        </a:p>
      </xdr:txBody>
    </xdr:sp>
    <xdr:clientData/>
  </xdr:twoCellAnchor>
  <xdr:twoCellAnchor>
    <xdr:from>
      <xdr:col>10</xdr:col>
      <xdr:colOff>136072</xdr:colOff>
      <xdr:row>9</xdr:row>
      <xdr:rowOff>149679</xdr:rowOff>
    </xdr:from>
    <xdr:to>
      <xdr:col>21</xdr:col>
      <xdr:colOff>358321</xdr:colOff>
      <xdr:row>21</xdr:row>
      <xdr:rowOff>176892</xdr:rowOff>
    </xdr:to>
    <xdr:sp macro="" textlink="">
      <xdr:nvSpPr>
        <xdr:cNvPr id="7" name="Rounded Rectangle 6">
          <a:extLst>
            <a:ext uri="{FF2B5EF4-FFF2-40B4-BE49-F238E27FC236}">
              <a16:creationId xmlns:a16="http://schemas.microsoft.com/office/drawing/2014/main" id="{00000000-0008-0000-0000-000007000000}"/>
            </a:ext>
          </a:extLst>
        </xdr:cNvPr>
        <xdr:cNvSpPr/>
      </xdr:nvSpPr>
      <xdr:spPr>
        <a:xfrm>
          <a:off x="6259286" y="1864179"/>
          <a:ext cx="6957785" cy="2313213"/>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baseline="0">
              <a:solidFill>
                <a:schemeClr val="accent1">
                  <a:lumMod val="50000"/>
                </a:schemeClr>
              </a:solidFill>
              <a:latin typeface="Lucida Bright" panose="02040602050505020304" pitchFamily="18" charset="0"/>
            </a:rPr>
            <a:t> </a:t>
          </a:r>
          <a:endParaRPr lang="en-US" sz="2800" b="1" baseline="0">
            <a:solidFill>
              <a:schemeClr val="accent3">
                <a:lumMod val="75000"/>
              </a:schemeClr>
            </a:solidFill>
            <a:latin typeface="Lucida Bright" panose="02040602050505020304" pitchFamily="18" charset="0"/>
          </a:endParaRPr>
        </a:p>
        <a:p>
          <a:pPr algn="ctr"/>
          <a:r>
            <a:rPr lang="en-US" sz="2800" b="1" baseline="0">
              <a:solidFill>
                <a:schemeClr val="accent1">
                  <a:lumMod val="50000"/>
                </a:schemeClr>
              </a:solidFill>
              <a:latin typeface="Lucida Bright" panose="02040602050505020304" pitchFamily="18" charset="0"/>
            </a:rPr>
            <a:t> </a:t>
          </a:r>
        </a:p>
        <a:p>
          <a:pPr algn="ctr"/>
          <a:r>
            <a:rPr lang="en-US" sz="2800" b="1" baseline="0">
              <a:solidFill>
                <a:schemeClr val="accent1">
                  <a:lumMod val="50000"/>
                </a:schemeClr>
              </a:solidFill>
              <a:latin typeface="Lucida Bright" panose="02040602050505020304" pitchFamily="18" charset="0"/>
            </a:rPr>
            <a:t>Test 1 Sample Problems v2</a:t>
          </a:r>
        </a:p>
        <a:p>
          <a:pPr algn="ctr"/>
          <a:endParaRPr lang="en-US" sz="2800" b="1" baseline="0">
            <a:solidFill>
              <a:schemeClr val="accent1">
                <a:lumMod val="50000"/>
              </a:schemeClr>
            </a:solidFill>
            <a:latin typeface="Lucida Bright" panose="020406020505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693963" y="530679"/>
          <a:ext cx="1319893"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5" name="Straight Connector 4">
          <a:extLst>
            <a:ext uri="{FF2B5EF4-FFF2-40B4-BE49-F238E27FC236}">
              <a16:creationId xmlns:a16="http://schemas.microsoft.com/office/drawing/2014/main" id="{00000000-0008-0000-0900-000005000000}"/>
            </a:ext>
          </a:extLst>
        </xdr:cNvPr>
        <xdr:cNvCxnSpPr/>
      </xdr:nvCxnSpPr>
      <xdr:spPr>
        <a:xfrm>
          <a:off x="8327571" y="2449285"/>
          <a:ext cx="0" cy="722539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421821</xdr:colOff>
      <xdr:row>4</xdr:row>
      <xdr:rowOff>176893</xdr:rowOff>
    </xdr:from>
    <xdr:to>
      <xdr:col>18</xdr:col>
      <xdr:colOff>68034</xdr:colOff>
      <xdr:row>9</xdr:row>
      <xdr:rowOff>13608</xdr:rowOff>
    </xdr:to>
    <xdr:sp macro="" textlink="">
      <xdr:nvSpPr>
        <xdr:cNvPr id="6" name="Rounded Rectangle 5">
          <a:extLst>
            <a:ext uri="{FF2B5EF4-FFF2-40B4-BE49-F238E27FC236}">
              <a16:creationId xmlns:a16="http://schemas.microsoft.com/office/drawing/2014/main" id="{00000000-0008-0000-0900-000006000000}"/>
            </a:ext>
          </a:extLst>
        </xdr:cNvPr>
        <xdr:cNvSpPr/>
      </xdr:nvSpPr>
      <xdr:spPr>
        <a:xfrm>
          <a:off x="8382000" y="938893"/>
          <a:ext cx="270782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9" name="Rounded Rectangle 8">
          <a:extLst>
            <a:ext uri="{FF2B5EF4-FFF2-40B4-BE49-F238E27FC236}">
              <a16:creationId xmlns:a16="http://schemas.microsoft.com/office/drawing/2014/main" id="{00000000-0008-0000-0900-000009000000}"/>
            </a:ext>
          </a:extLst>
        </xdr:cNvPr>
        <xdr:cNvSpPr/>
      </xdr:nvSpPr>
      <xdr:spPr>
        <a:xfrm>
          <a:off x="2476500" y="462642"/>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10</a:t>
          </a:r>
        </a:p>
      </xdr:txBody>
    </xdr:sp>
    <xdr:clientData/>
  </xdr:twoCellAnchor>
  <xdr:twoCellAnchor>
    <xdr:from>
      <xdr:col>1</xdr:col>
      <xdr:colOff>0</xdr:colOff>
      <xdr:row>11</xdr:row>
      <xdr:rowOff>0</xdr:rowOff>
    </xdr:from>
    <xdr:to>
      <xdr:col>12</xdr:col>
      <xdr:colOff>435429</xdr:colOff>
      <xdr:row>42</xdr:row>
      <xdr:rowOff>81643</xdr:rowOff>
    </xdr:to>
    <xdr:sp macro="" textlink="">
      <xdr:nvSpPr>
        <xdr:cNvPr id="10" name="TextBox 9">
          <a:extLst>
            <a:ext uri="{FF2B5EF4-FFF2-40B4-BE49-F238E27FC236}">
              <a16:creationId xmlns:a16="http://schemas.microsoft.com/office/drawing/2014/main" id="{00000000-0008-0000-0900-00000A000000}"/>
            </a:ext>
          </a:extLst>
        </xdr:cNvPr>
        <xdr:cNvSpPr txBox="1"/>
      </xdr:nvSpPr>
      <xdr:spPr>
        <a:xfrm>
          <a:off x="612321" y="2095500"/>
          <a:ext cx="7170965" cy="595992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Bayes Theorem:</a:t>
          </a:r>
        </a:p>
        <a:p>
          <a:endParaRPr lang="en-US" sz="2000">
            <a:solidFill>
              <a:schemeClr val="dk1"/>
            </a:solidFill>
            <a:latin typeface="+mn-lt"/>
            <a:ea typeface="+mn-ea"/>
            <a:cs typeface="+mn-cs"/>
          </a:endParaRPr>
        </a:p>
        <a:p>
          <a:r>
            <a:rPr lang="en-US" sz="2000">
              <a:solidFill>
                <a:schemeClr val="dk1"/>
              </a:solidFill>
              <a:latin typeface="+mn-lt"/>
              <a:ea typeface="+mn-ea"/>
              <a:cs typeface="+mn-cs"/>
            </a:rPr>
            <a:t>1. Define the event</a:t>
          </a:r>
        </a:p>
        <a:p>
          <a:endParaRPr lang="en-US" sz="2000">
            <a:solidFill>
              <a:schemeClr val="dk1"/>
            </a:solidFill>
            <a:latin typeface="+mn-lt"/>
            <a:ea typeface="+mn-ea"/>
            <a:cs typeface="+mn-cs"/>
          </a:endParaRPr>
        </a:p>
        <a:p>
          <a:r>
            <a:rPr lang="en-US" sz="2000">
              <a:solidFill>
                <a:schemeClr val="dk1"/>
              </a:solidFill>
              <a:latin typeface="+mn-lt"/>
              <a:ea typeface="+mn-ea"/>
              <a:cs typeface="+mn-cs"/>
            </a:rPr>
            <a:t>2. Determine the prior probabilities</a:t>
          </a:r>
          <a:r>
            <a:rPr lang="en-US" sz="2000" baseline="0">
              <a:solidFill>
                <a:schemeClr val="dk1"/>
              </a:solidFill>
              <a:latin typeface="+mn-lt"/>
              <a:ea typeface="+mn-ea"/>
              <a:cs typeface="+mn-cs"/>
            </a:rPr>
            <a:t> for the event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3. Define an event that if it occurs could alter the prior probabilites</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4. Detemine the conditional probabilities</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5. Determine the revised probabilities</a:t>
          </a:r>
          <a:endParaRPr lang="en-US" sz="2000">
            <a:solidFill>
              <a:schemeClr val="dk1"/>
            </a:solidFill>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122465</xdr:colOff>
      <xdr:row>10</xdr:row>
      <xdr:rowOff>81646</xdr:rowOff>
    </xdr:from>
    <xdr:to>
      <xdr:col>10</xdr:col>
      <xdr:colOff>65316</xdr:colOff>
      <xdr:row>19</xdr:row>
      <xdr:rowOff>54430</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734786" y="1986646"/>
          <a:ext cx="7726137" cy="16872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Stevenson</a:t>
          </a:r>
          <a:r>
            <a:rPr lang="en-US" sz="800" baseline="0">
              <a:solidFill>
                <a:schemeClr val="bg1"/>
              </a:solidFill>
            </a:rPr>
            <a:t> 198</a:t>
          </a:r>
          <a:endParaRPr lang="en-US" sz="800">
            <a:solidFill>
              <a:schemeClr val="bg1"/>
            </a:solidFill>
          </a:endParaRPr>
        </a:p>
        <a:p>
          <a:r>
            <a:rPr lang="en-US" sz="2000">
              <a:solidFill>
                <a:schemeClr val="tx1"/>
              </a:solidFill>
            </a:rPr>
            <a:t>Given the following</a:t>
          </a:r>
          <a:r>
            <a:rPr lang="en-US" sz="2000" baseline="0">
              <a:solidFill>
                <a:schemeClr val="tx1"/>
              </a:solidFill>
            </a:rPr>
            <a:t> payoff table select the alternative that has the highest EMV (Expected Monetary Value).</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10</xdr:col>
      <xdr:colOff>489860</xdr:colOff>
      <xdr:row>6</xdr:row>
      <xdr:rowOff>92529</xdr:rowOff>
    </xdr:from>
    <xdr:to>
      <xdr:col>10</xdr:col>
      <xdr:colOff>489860</xdr:colOff>
      <xdr:row>39</xdr:row>
      <xdr:rowOff>106138</xdr:rowOff>
    </xdr:to>
    <xdr:cxnSp macro="">
      <xdr:nvCxnSpPr>
        <xdr:cNvPr id="5" name="Straight Connector 4">
          <a:extLst>
            <a:ext uri="{FF2B5EF4-FFF2-40B4-BE49-F238E27FC236}">
              <a16:creationId xmlns:a16="http://schemas.microsoft.com/office/drawing/2014/main" id="{00000000-0008-0000-0A00-000005000000}"/>
            </a:ext>
          </a:extLst>
        </xdr:cNvPr>
        <xdr:cNvCxnSpPr/>
      </xdr:nvCxnSpPr>
      <xdr:spPr>
        <a:xfrm>
          <a:off x="8885467" y="1235529"/>
          <a:ext cx="0" cy="787853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408214</xdr:colOff>
      <xdr:row>4</xdr:row>
      <xdr:rowOff>160562</xdr:rowOff>
    </xdr:from>
    <xdr:to>
      <xdr:col>14</xdr:col>
      <xdr:colOff>381000</xdr:colOff>
      <xdr:row>8</xdr:row>
      <xdr:rowOff>187777</xdr:rowOff>
    </xdr:to>
    <xdr:sp macro="" textlink="">
      <xdr:nvSpPr>
        <xdr:cNvPr id="6" name="Rounded Rectangle 5">
          <a:extLst>
            <a:ext uri="{FF2B5EF4-FFF2-40B4-BE49-F238E27FC236}">
              <a16:creationId xmlns:a16="http://schemas.microsoft.com/office/drawing/2014/main" id="{00000000-0008-0000-0A00-000006000000}"/>
            </a:ext>
          </a:extLst>
        </xdr:cNvPr>
        <xdr:cNvSpPr/>
      </xdr:nvSpPr>
      <xdr:spPr>
        <a:xfrm>
          <a:off x="10028464" y="922562"/>
          <a:ext cx="302078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17</xdr:col>
      <xdr:colOff>176892</xdr:colOff>
      <xdr:row>22</xdr:row>
      <xdr:rowOff>285750</xdr:rowOff>
    </xdr:from>
    <xdr:to>
      <xdr:col>21</xdr:col>
      <xdr:colOff>503464</xdr:colOff>
      <xdr:row>27</xdr:row>
      <xdr:rowOff>95250</xdr:rowOff>
    </xdr:to>
    <xdr:sp macro="" textlink="">
      <xdr:nvSpPr>
        <xdr:cNvPr id="7" name="TextBox 6">
          <a:extLst>
            <a:ext uri="{FF2B5EF4-FFF2-40B4-BE49-F238E27FC236}">
              <a16:creationId xmlns:a16="http://schemas.microsoft.com/office/drawing/2014/main" id="{00000000-0008-0000-0A00-000007000000}"/>
            </a:ext>
          </a:extLst>
        </xdr:cNvPr>
        <xdr:cNvSpPr txBox="1"/>
      </xdr:nvSpPr>
      <xdr:spPr>
        <a:xfrm>
          <a:off x="14750142" y="5402036"/>
          <a:ext cx="2775858" cy="13062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1. Multiply each value by the probability</a:t>
          </a:r>
        </a:p>
        <a:p>
          <a:r>
            <a:rPr lang="en-US" sz="1800"/>
            <a:t>2. Select the highest value in the column</a:t>
          </a:r>
        </a:p>
      </xdr:txBody>
    </xdr:sp>
    <xdr:clientData/>
  </xdr:twoCellAnchor>
  <xdr:twoCellAnchor>
    <xdr:from>
      <xdr:col>3</xdr:col>
      <xdr:colOff>476251</xdr:colOff>
      <xdr:row>2</xdr:row>
      <xdr:rowOff>149679</xdr:rowOff>
    </xdr:from>
    <xdr:to>
      <xdr:col>8</xdr:col>
      <xdr:colOff>258536</xdr:colOff>
      <xdr:row>7</xdr:row>
      <xdr:rowOff>35379</xdr:rowOff>
    </xdr:to>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2313215" y="530679"/>
          <a:ext cx="5116285"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9 Solution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122465</xdr:colOff>
      <xdr:row>10</xdr:row>
      <xdr:rowOff>81646</xdr:rowOff>
    </xdr:from>
    <xdr:to>
      <xdr:col>10</xdr:col>
      <xdr:colOff>65316</xdr:colOff>
      <xdr:row>36</xdr:row>
      <xdr:rowOff>163286</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732065" y="1986646"/>
          <a:ext cx="8620126" cy="558709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1"/>
              </a:solidFill>
              <a:latin typeface="Lucida Bright" panose="02040602050505020304" pitchFamily="18" charset="0"/>
            </a:rPr>
            <a:t>Using the Multiplication Rule and the Addition Rule:</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Christiansed Accounting prepares tax returns for individuals and companies. Over the years, the firm has tracked its clients and has discovered that 12% of the individual returns have been selected for an audit by the IRS. On one particular day, the firm signed two new individual tax clients. The firm is interested in the probability that at least one of these clients wil be audited.</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10</xdr:col>
      <xdr:colOff>598717</xdr:colOff>
      <xdr:row>6</xdr:row>
      <xdr:rowOff>187777</xdr:rowOff>
    </xdr:from>
    <xdr:to>
      <xdr:col>10</xdr:col>
      <xdr:colOff>598717</xdr:colOff>
      <xdr:row>35</xdr:row>
      <xdr:rowOff>10886</xdr:rowOff>
    </xdr:to>
    <xdr:cxnSp macro="">
      <xdr:nvCxnSpPr>
        <xdr:cNvPr id="4" name="Straight Connector 3">
          <a:extLst>
            <a:ext uri="{FF2B5EF4-FFF2-40B4-BE49-F238E27FC236}">
              <a16:creationId xmlns:a16="http://schemas.microsoft.com/office/drawing/2014/main" id="{00000000-0008-0000-0B00-000004000000}"/>
            </a:ext>
          </a:extLst>
        </xdr:cNvPr>
        <xdr:cNvCxnSpPr/>
      </xdr:nvCxnSpPr>
      <xdr:spPr>
        <a:xfrm>
          <a:off x="9885592" y="1330777"/>
          <a:ext cx="0" cy="586195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557892</xdr:colOff>
      <xdr:row>6</xdr:row>
      <xdr:rowOff>38098</xdr:rowOff>
    </xdr:from>
    <xdr:to>
      <xdr:col>17</xdr:col>
      <xdr:colOff>122465</xdr:colOff>
      <xdr:row>10</xdr:row>
      <xdr:rowOff>65313</xdr:rowOff>
    </xdr:to>
    <xdr:sp macro="" textlink="">
      <xdr:nvSpPr>
        <xdr:cNvPr id="5" name="Rounded Rectangle 4">
          <a:extLst>
            <a:ext uri="{FF2B5EF4-FFF2-40B4-BE49-F238E27FC236}">
              <a16:creationId xmlns:a16="http://schemas.microsoft.com/office/drawing/2014/main" id="{00000000-0008-0000-0B00-000005000000}"/>
            </a:ext>
          </a:extLst>
        </xdr:cNvPr>
        <xdr:cNvSpPr/>
      </xdr:nvSpPr>
      <xdr:spPr>
        <a:xfrm>
          <a:off x="10454367" y="1181098"/>
          <a:ext cx="329837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476249</xdr:colOff>
      <xdr:row>2</xdr:row>
      <xdr:rowOff>149678</xdr:rowOff>
    </xdr:from>
    <xdr:to>
      <xdr:col>8</xdr:col>
      <xdr:colOff>244928</xdr:colOff>
      <xdr:row>7</xdr:row>
      <xdr:rowOff>35378</xdr:rowOff>
    </xdr:to>
    <xdr:sp macro="" textlink="">
      <xdr:nvSpPr>
        <xdr:cNvPr id="6" name="Rounded Rectangle 5">
          <a:extLst>
            <a:ext uri="{FF2B5EF4-FFF2-40B4-BE49-F238E27FC236}">
              <a16:creationId xmlns:a16="http://schemas.microsoft.com/office/drawing/2014/main" id="{00000000-0008-0000-0B00-000006000000}"/>
            </a:ext>
          </a:extLst>
        </xdr:cNvPr>
        <xdr:cNvSpPr/>
      </xdr:nvSpPr>
      <xdr:spPr>
        <a:xfrm>
          <a:off x="2914649" y="530678"/>
          <a:ext cx="539795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 </a:t>
          </a:r>
          <a:r>
            <a:rPr lang="en-US" sz="3200" b="1">
              <a:solidFill>
                <a:schemeClr val="accent4">
                  <a:lumMod val="50000"/>
                </a:schemeClr>
              </a:solidFill>
              <a:latin typeface="Lucida Bright" panose="02040602050505020304" pitchFamily="18" charset="0"/>
              <a:cs typeface="FrankRuehl" panose="020E0503060101010101" pitchFamily="34" charset="-79"/>
            </a:rPr>
            <a:t>Problem 9 Example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122465</xdr:colOff>
      <xdr:row>10</xdr:row>
      <xdr:rowOff>81645</xdr:rowOff>
    </xdr:from>
    <xdr:to>
      <xdr:col>10</xdr:col>
      <xdr:colOff>65316</xdr:colOff>
      <xdr:row>20</xdr:row>
      <xdr:rowOff>136071</xdr:rowOff>
    </xdr:to>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734786" y="1986645"/>
          <a:ext cx="7726137" cy="239485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Stevenson</a:t>
          </a:r>
          <a:r>
            <a:rPr lang="en-US" sz="800" baseline="0">
              <a:solidFill>
                <a:schemeClr val="bg1"/>
              </a:solidFill>
            </a:rPr>
            <a:t> 198</a:t>
          </a:r>
          <a:endParaRPr lang="en-US" sz="800">
            <a:solidFill>
              <a:schemeClr val="bg1"/>
            </a:solidFill>
          </a:endParaRPr>
        </a:p>
        <a:p>
          <a:r>
            <a:rPr lang="en-US" sz="2000">
              <a:solidFill>
                <a:schemeClr val="tx1"/>
              </a:solidFill>
            </a:rPr>
            <a:t>Given the following</a:t>
          </a:r>
          <a:r>
            <a:rPr lang="en-US" sz="2000" baseline="0">
              <a:solidFill>
                <a:schemeClr val="tx1"/>
              </a:solidFill>
            </a:rPr>
            <a:t> payoff table select the best alternative under each of these strategies:</a:t>
          </a:r>
        </a:p>
        <a:p>
          <a:endParaRPr lang="en-US" sz="2000" baseline="0">
            <a:solidFill>
              <a:schemeClr val="tx1"/>
            </a:solidFill>
          </a:endParaRPr>
        </a:p>
        <a:p>
          <a:r>
            <a:rPr lang="en-US" sz="2000" baseline="0">
              <a:solidFill>
                <a:schemeClr val="tx1"/>
              </a:solidFill>
            </a:rPr>
            <a:t>a) LaPlace</a:t>
          </a:r>
        </a:p>
        <a:p>
          <a:r>
            <a:rPr lang="en-US" sz="2000" baseline="0">
              <a:solidFill>
                <a:schemeClr val="tx1"/>
              </a:solidFill>
            </a:rPr>
            <a:t>b) Hurwicz (</a:t>
          </a:r>
          <a:r>
            <a:rPr lang="el-GR" sz="2000" baseline="0">
              <a:solidFill>
                <a:schemeClr val="tx1"/>
              </a:solidFill>
            </a:rPr>
            <a:t>α</a:t>
          </a:r>
          <a:r>
            <a:rPr lang="en-US" sz="2000" baseline="0">
              <a:solidFill>
                <a:schemeClr val="tx1"/>
              </a:solidFill>
            </a:rPr>
            <a:t>=0.7)</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11</xdr:col>
      <xdr:colOff>285751</xdr:colOff>
      <xdr:row>5</xdr:row>
      <xdr:rowOff>146956</xdr:rowOff>
    </xdr:from>
    <xdr:to>
      <xdr:col>11</xdr:col>
      <xdr:colOff>285751</xdr:colOff>
      <xdr:row>43</xdr:row>
      <xdr:rowOff>160565</xdr:rowOff>
    </xdr:to>
    <xdr:cxnSp macro="">
      <xdr:nvCxnSpPr>
        <xdr:cNvPr id="5" name="Straight Connector 4">
          <a:extLst>
            <a:ext uri="{FF2B5EF4-FFF2-40B4-BE49-F238E27FC236}">
              <a16:creationId xmlns:a16="http://schemas.microsoft.com/office/drawing/2014/main" id="{00000000-0008-0000-0C00-000005000000}"/>
            </a:ext>
          </a:extLst>
        </xdr:cNvPr>
        <xdr:cNvCxnSpPr/>
      </xdr:nvCxnSpPr>
      <xdr:spPr>
        <a:xfrm>
          <a:off x="9293680" y="1099456"/>
          <a:ext cx="0" cy="776968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394607</xdr:colOff>
      <xdr:row>3</xdr:row>
      <xdr:rowOff>65313</xdr:rowOff>
    </xdr:from>
    <xdr:to>
      <xdr:col>16</xdr:col>
      <xdr:colOff>0</xdr:colOff>
      <xdr:row>7</xdr:row>
      <xdr:rowOff>92528</xdr:rowOff>
    </xdr:to>
    <xdr:sp macro="" textlink="">
      <xdr:nvSpPr>
        <xdr:cNvPr id="6" name="Rounded Rectangle 5">
          <a:extLst>
            <a:ext uri="{FF2B5EF4-FFF2-40B4-BE49-F238E27FC236}">
              <a16:creationId xmlns:a16="http://schemas.microsoft.com/office/drawing/2014/main" id="{00000000-0008-0000-0C00-000006000000}"/>
            </a:ext>
          </a:extLst>
        </xdr:cNvPr>
        <xdr:cNvSpPr/>
      </xdr:nvSpPr>
      <xdr:spPr>
        <a:xfrm>
          <a:off x="10014857" y="636813"/>
          <a:ext cx="302078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4</xdr:col>
      <xdr:colOff>-1</xdr:colOff>
      <xdr:row>2</xdr:row>
      <xdr:rowOff>108857</xdr:rowOff>
    </xdr:from>
    <xdr:to>
      <xdr:col>7</xdr:col>
      <xdr:colOff>639535</xdr:colOff>
      <xdr:row>6</xdr:row>
      <xdr:rowOff>185057</xdr:rowOff>
    </xdr:to>
    <xdr:sp macro="" textlink="">
      <xdr:nvSpPr>
        <xdr:cNvPr id="9" name="Rounded Rectangle 8">
          <a:extLst>
            <a:ext uri="{FF2B5EF4-FFF2-40B4-BE49-F238E27FC236}">
              <a16:creationId xmlns:a16="http://schemas.microsoft.com/office/drawing/2014/main" id="{00000000-0008-0000-0C00-000009000000}"/>
            </a:ext>
          </a:extLst>
        </xdr:cNvPr>
        <xdr:cNvSpPr/>
      </xdr:nvSpPr>
      <xdr:spPr>
        <a:xfrm>
          <a:off x="2449285" y="489857"/>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8 Solution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122466</xdr:colOff>
      <xdr:row>10</xdr:row>
      <xdr:rowOff>81645</xdr:rowOff>
    </xdr:from>
    <xdr:to>
      <xdr:col>7</xdr:col>
      <xdr:colOff>1129393</xdr:colOff>
      <xdr:row>35</xdr:row>
      <xdr:rowOff>122464</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732066" y="1986645"/>
          <a:ext cx="7426777" cy="478426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1"/>
              </a:solidFill>
              <a:latin typeface="Lucida Bright" panose="02040602050505020304" pitchFamily="18" charset="0"/>
            </a:rPr>
            <a:t>Computing Conditional Probabilities:</a:t>
          </a:r>
        </a:p>
        <a:p>
          <a:br>
            <a:rPr lang="en-US" sz="2000" baseline="0">
              <a:solidFill>
                <a:schemeClr val="tx1"/>
              </a:solidFill>
              <a:latin typeface="Lucida Bright" panose="02040602050505020304" pitchFamily="18" charset="0"/>
            </a:rPr>
          </a:br>
          <a:r>
            <a:rPr lang="en-US" sz="2000" baseline="0">
              <a:solidFill>
                <a:schemeClr val="tx1"/>
              </a:solidFill>
              <a:latin typeface="Lucida Bright" panose="02040602050505020304" pitchFamily="18" charset="0"/>
            </a:rPr>
            <a:t>The manager at the Cranson forest Products reported the following data on the boards in inventory. He will be selecting one board at random from the inventory to show a visiting customer. Of interest is whether the length of the board is independent of the dimensions.</a:t>
          </a:r>
        </a:p>
        <a:p>
          <a:endParaRPr lang="en-US" sz="2000" baseline="0">
            <a:solidFill>
              <a:schemeClr val="tx1"/>
            </a:solidFill>
            <a:latin typeface="Lucida Bright" panose="02040602050505020304" pitchFamily="18" charset="0"/>
          </a:endParaRPr>
        </a:p>
        <a:p>
          <a:endParaRPr lang="en-US" sz="2000" baseline="0">
            <a:solidFill>
              <a:schemeClr val="tx1"/>
            </a:solidFill>
            <a:latin typeface="Lucida Bright" panose="02040602050505020304" pitchFamily="18" charset="0"/>
          </a:endParaRP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9</xdr:col>
      <xdr:colOff>163287</xdr:colOff>
      <xdr:row>6</xdr:row>
      <xdr:rowOff>119742</xdr:rowOff>
    </xdr:from>
    <xdr:to>
      <xdr:col>9</xdr:col>
      <xdr:colOff>163287</xdr:colOff>
      <xdr:row>44</xdr:row>
      <xdr:rowOff>133351</xdr:rowOff>
    </xdr:to>
    <xdr:cxnSp macro="">
      <xdr:nvCxnSpPr>
        <xdr:cNvPr id="4" name="Straight Connector 3">
          <a:extLst>
            <a:ext uri="{FF2B5EF4-FFF2-40B4-BE49-F238E27FC236}">
              <a16:creationId xmlns:a16="http://schemas.microsoft.com/office/drawing/2014/main" id="{00000000-0008-0000-0D00-000004000000}"/>
            </a:ext>
          </a:extLst>
        </xdr:cNvPr>
        <xdr:cNvCxnSpPr/>
      </xdr:nvCxnSpPr>
      <xdr:spPr>
        <a:xfrm>
          <a:off x="9297762" y="1262742"/>
          <a:ext cx="0" cy="723355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517071</xdr:colOff>
      <xdr:row>4</xdr:row>
      <xdr:rowOff>119741</xdr:rowOff>
    </xdr:from>
    <xdr:to>
      <xdr:col>15</xdr:col>
      <xdr:colOff>272142</xdr:colOff>
      <xdr:row>8</xdr:row>
      <xdr:rowOff>146956</xdr:rowOff>
    </xdr:to>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9651546" y="881741"/>
          <a:ext cx="3488871"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571500</xdr:colOff>
      <xdr:row>2</xdr:row>
      <xdr:rowOff>163286</xdr:rowOff>
    </xdr:from>
    <xdr:to>
      <xdr:col>8</xdr:col>
      <xdr:colOff>340179</xdr:colOff>
      <xdr:row>7</xdr:row>
      <xdr:rowOff>48986</xdr:rowOff>
    </xdr:to>
    <xdr:sp macro="" textlink="">
      <xdr:nvSpPr>
        <xdr:cNvPr id="6" name="Rounded Rectangle 5">
          <a:extLst>
            <a:ext uri="{FF2B5EF4-FFF2-40B4-BE49-F238E27FC236}">
              <a16:creationId xmlns:a16="http://schemas.microsoft.com/office/drawing/2014/main" id="{00000000-0008-0000-0D00-000006000000}"/>
            </a:ext>
          </a:extLst>
        </xdr:cNvPr>
        <xdr:cNvSpPr/>
      </xdr:nvSpPr>
      <xdr:spPr>
        <a:xfrm>
          <a:off x="3009900" y="544286"/>
          <a:ext cx="585515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8 Example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122466</xdr:colOff>
      <xdr:row>10</xdr:row>
      <xdr:rowOff>81645</xdr:rowOff>
    </xdr:from>
    <xdr:to>
      <xdr:col>8</xdr:col>
      <xdr:colOff>163285</xdr:colOff>
      <xdr:row>35</xdr:row>
      <xdr:rowOff>122464</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734787" y="1986645"/>
          <a:ext cx="7973784" cy="477610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1"/>
              </a:solidFill>
              <a:latin typeface="Lucida Bright" panose="02040602050505020304" pitchFamily="18" charset="0"/>
            </a:rPr>
            <a:t>Checking for Independence:</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1. Define the experiment</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2. Define one event for lemgth and one event for dimension</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3. Determine the probablity for each event</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4. Assess the joint probability of two events occurring.</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5. Compute the conditional probability of one event given the other</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6. Check for independence</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9</xdr:col>
      <xdr:colOff>163287</xdr:colOff>
      <xdr:row>6</xdr:row>
      <xdr:rowOff>119742</xdr:rowOff>
    </xdr:from>
    <xdr:to>
      <xdr:col>9</xdr:col>
      <xdr:colOff>163287</xdr:colOff>
      <xdr:row>44</xdr:row>
      <xdr:rowOff>133351</xdr:rowOff>
    </xdr:to>
    <xdr:cxnSp macro="">
      <xdr:nvCxnSpPr>
        <xdr:cNvPr id="5" name="Straight Connector 4">
          <a:extLst>
            <a:ext uri="{FF2B5EF4-FFF2-40B4-BE49-F238E27FC236}">
              <a16:creationId xmlns:a16="http://schemas.microsoft.com/office/drawing/2014/main" id="{00000000-0008-0000-0E00-000005000000}"/>
            </a:ext>
          </a:extLst>
        </xdr:cNvPr>
        <xdr:cNvCxnSpPr/>
      </xdr:nvCxnSpPr>
      <xdr:spPr>
        <a:xfrm>
          <a:off x="9320894" y="1262742"/>
          <a:ext cx="0" cy="770164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517071</xdr:colOff>
      <xdr:row>4</xdr:row>
      <xdr:rowOff>119741</xdr:rowOff>
    </xdr:from>
    <xdr:to>
      <xdr:col>15</xdr:col>
      <xdr:colOff>272142</xdr:colOff>
      <xdr:row>8</xdr:row>
      <xdr:rowOff>146956</xdr:rowOff>
    </xdr:to>
    <xdr:sp macro="" textlink="">
      <xdr:nvSpPr>
        <xdr:cNvPr id="6" name="Rounded Rectangle 5">
          <a:extLst>
            <a:ext uri="{FF2B5EF4-FFF2-40B4-BE49-F238E27FC236}">
              <a16:creationId xmlns:a16="http://schemas.microsoft.com/office/drawing/2014/main" id="{00000000-0008-0000-0E00-000006000000}"/>
            </a:ext>
          </a:extLst>
        </xdr:cNvPr>
        <xdr:cNvSpPr/>
      </xdr:nvSpPr>
      <xdr:spPr>
        <a:xfrm>
          <a:off x="9674678" y="881741"/>
          <a:ext cx="3497035"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571500</xdr:colOff>
      <xdr:row>2</xdr:row>
      <xdr:rowOff>163286</xdr:rowOff>
    </xdr:from>
    <xdr:to>
      <xdr:col>8</xdr:col>
      <xdr:colOff>340179</xdr:colOff>
      <xdr:row>7</xdr:row>
      <xdr:rowOff>48986</xdr:rowOff>
    </xdr:to>
    <xdr:sp macro="" textlink="">
      <xdr:nvSpPr>
        <xdr:cNvPr id="8" name="Rounded Rectangle 7">
          <a:extLst>
            <a:ext uri="{FF2B5EF4-FFF2-40B4-BE49-F238E27FC236}">
              <a16:creationId xmlns:a16="http://schemas.microsoft.com/office/drawing/2014/main" id="{00000000-0008-0000-0E00-000008000000}"/>
            </a:ext>
          </a:extLst>
        </xdr:cNvPr>
        <xdr:cNvSpPr/>
      </xdr:nvSpPr>
      <xdr:spPr>
        <a:xfrm>
          <a:off x="3020786" y="544286"/>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8</a:t>
          </a:r>
        </a:p>
      </xdr:txBody>
    </xdr:sp>
    <xdr:clientData/>
  </xdr:twoCellAnchor>
  <xdr:twoCellAnchor>
    <xdr:from>
      <xdr:col>16</xdr:col>
      <xdr:colOff>0</xdr:colOff>
      <xdr:row>4</xdr:row>
      <xdr:rowOff>0</xdr:rowOff>
    </xdr:from>
    <xdr:to>
      <xdr:col>18</xdr:col>
      <xdr:colOff>576116</xdr:colOff>
      <xdr:row>10</xdr:row>
      <xdr:rowOff>66786</xdr:rowOff>
    </xdr:to>
    <xdr:sp macro="" textlink="">
      <xdr:nvSpPr>
        <xdr:cNvPr id="7" name="Left Arrow 6">
          <a:hlinkClick xmlns:r="http://schemas.openxmlformats.org/officeDocument/2006/relationships" r:id="rId2"/>
          <a:extLst>
            <a:ext uri="{FF2B5EF4-FFF2-40B4-BE49-F238E27FC236}">
              <a16:creationId xmlns:a16="http://schemas.microsoft.com/office/drawing/2014/main" id="{00000000-0008-0000-0E00-000007000000}"/>
            </a:ext>
          </a:extLst>
        </xdr:cNvPr>
        <xdr:cNvSpPr/>
      </xdr:nvSpPr>
      <xdr:spPr>
        <a:xfrm rot="10800000" flipV="1">
          <a:off x="13511893" y="762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0F00-000005000000}"/>
            </a:ext>
          </a:extLst>
        </xdr:cNvPr>
        <xdr:cNvCxnSpPr/>
      </xdr:nvCxnSpPr>
      <xdr:spPr>
        <a:xfrm>
          <a:off x="7546522" y="1660071"/>
          <a:ext cx="0" cy="725260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476250</xdr:colOff>
      <xdr:row>3</xdr:row>
      <xdr:rowOff>68035</xdr:rowOff>
    </xdr:from>
    <xdr:to>
      <xdr:col>20</xdr:col>
      <xdr:colOff>27214</xdr:colOff>
      <xdr:row>7</xdr:row>
      <xdr:rowOff>95250</xdr:rowOff>
    </xdr:to>
    <xdr:sp macro="" textlink="">
      <xdr:nvSpPr>
        <xdr:cNvPr id="6" name="Rounded Rectangle 5">
          <a:extLst>
            <a:ext uri="{FF2B5EF4-FFF2-40B4-BE49-F238E27FC236}">
              <a16:creationId xmlns:a16="http://schemas.microsoft.com/office/drawing/2014/main" id="{00000000-0008-0000-0F00-000006000000}"/>
            </a:ext>
          </a:extLst>
        </xdr:cNvPr>
        <xdr:cNvSpPr/>
      </xdr:nvSpPr>
      <xdr:spPr>
        <a:xfrm>
          <a:off x="8401050" y="639535"/>
          <a:ext cx="381816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3</xdr:col>
      <xdr:colOff>544287</xdr:colOff>
      <xdr:row>2</xdr:row>
      <xdr:rowOff>176893</xdr:rowOff>
    </xdr:from>
    <xdr:to>
      <xdr:col>11</xdr:col>
      <xdr:colOff>136072</xdr:colOff>
      <xdr:row>7</xdr:row>
      <xdr:rowOff>62593</xdr:rowOff>
    </xdr:to>
    <xdr:sp macro="" textlink="">
      <xdr:nvSpPr>
        <xdr:cNvPr id="12" name="Rounded Rectangle 11">
          <a:extLst>
            <a:ext uri="{FF2B5EF4-FFF2-40B4-BE49-F238E27FC236}">
              <a16:creationId xmlns:a16="http://schemas.microsoft.com/office/drawing/2014/main" id="{00000000-0008-0000-0F00-00000C000000}"/>
            </a:ext>
          </a:extLst>
        </xdr:cNvPr>
        <xdr:cNvSpPr/>
      </xdr:nvSpPr>
      <xdr:spPr>
        <a:xfrm>
          <a:off x="2381251" y="557893"/>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7 Solution</a:t>
          </a:r>
        </a:p>
      </xdr:txBody>
    </xdr:sp>
    <xdr:clientData/>
  </xdr:twoCellAnchor>
  <xdr:twoCellAnchor>
    <xdr:from>
      <xdr:col>0</xdr:col>
      <xdr:colOff>573199</xdr:colOff>
      <xdr:row>2</xdr:row>
      <xdr:rowOff>183695</xdr:rowOff>
    </xdr:from>
    <xdr:to>
      <xdr:col>2</xdr:col>
      <xdr:colOff>542583</xdr:colOff>
      <xdr:row>8</xdr:row>
      <xdr:rowOff>34016</xdr:rowOff>
    </xdr:to>
    <xdr:sp macro="" textlink="">
      <xdr:nvSpPr>
        <xdr:cNvPr id="15" name="Left Arrow 14">
          <a:hlinkClick xmlns:r="http://schemas.openxmlformats.org/officeDocument/2006/relationships" r:id="rId1"/>
          <a:extLst>
            <a:ext uri="{FF2B5EF4-FFF2-40B4-BE49-F238E27FC236}">
              <a16:creationId xmlns:a16="http://schemas.microsoft.com/office/drawing/2014/main" id="{00000000-0008-0000-0F00-00000F000000}"/>
            </a:ext>
          </a:extLst>
        </xdr:cNvPr>
        <xdr:cNvSpPr/>
      </xdr:nvSpPr>
      <xdr:spPr>
        <a:xfrm>
          <a:off x="573199" y="564695"/>
          <a:ext cx="1194027" cy="993321"/>
        </a:xfrm>
        <a:prstGeom prst="leftArrow">
          <a:avLst/>
        </a:prstGeom>
        <a:solidFill>
          <a:srgbClr val="80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2</xdr:col>
      <xdr:colOff>449036</xdr:colOff>
      <xdr:row>10</xdr:row>
      <xdr:rowOff>54430</xdr:rowOff>
    </xdr:from>
    <xdr:to>
      <xdr:col>8</xdr:col>
      <xdr:colOff>396308</xdr:colOff>
      <xdr:row>22</xdr:row>
      <xdr:rowOff>176892</xdr:rowOff>
    </xdr:to>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F00-000010000000}"/>
                </a:ext>
              </a:extLst>
            </xdr:cNvPr>
            <xdr:cNvSpPr txBox="1"/>
          </xdr:nvSpPr>
          <xdr:spPr>
            <a:xfrm>
              <a:off x="1673679" y="1959430"/>
              <a:ext cx="6737236" cy="240846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Compute</a:t>
              </a:r>
              <a:r>
                <a:rPr lang="en-US" sz="1800" baseline="0">
                  <a:solidFill>
                    <a:schemeClr val="dk1"/>
                  </a:solidFill>
                  <a:latin typeface="+mn-lt"/>
                  <a:ea typeface="+mn-ea"/>
                  <a:cs typeface="+mn-cs"/>
                </a:rPr>
                <a:t> the </a:t>
              </a:r>
              <a:r>
                <a:rPr lang="en-US" sz="1800" b="1" baseline="0">
                  <a:solidFill>
                    <a:schemeClr val="dk1"/>
                  </a:solidFill>
                  <a:latin typeface="+mn-lt"/>
                  <a:ea typeface="+mn-ea"/>
                  <a:cs typeface="+mn-cs"/>
                </a:rPr>
                <a:t>coefficient of variation (CV) </a:t>
              </a:r>
              <a:r>
                <a:rPr lang="en-US" sz="1800" baseline="0">
                  <a:solidFill>
                    <a:schemeClr val="dk1"/>
                  </a:solidFill>
                  <a:latin typeface="+mn-lt"/>
                  <a:ea typeface="+mn-ea"/>
                  <a:cs typeface="+mn-cs"/>
                </a:rPr>
                <a:t>given the following information:</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Cattle: </a:t>
              </a:r>
              <a14:m>
                <m:oMath xmlns:m="http://schemas.openxmlformats.org/officeDocument/2006/math">
                  <m:acc>
                    <m:accPr>
                      <m:chr m:val="̅"/>
                      <m:ctrlPr>
                        <a:rPr lang="en-US" sz="1800" i="1" baseline="0">
                          <a:solidFill>
                            <a:schemeClr val="dk1"/>
                          </a:solidFill>
                          <a:latin typeface="Cambria Math" panose="02040503050406030204" pitchFamily="18" charset="0"/>
                          <a:ea typeface="+mn-ea"/>
                          <a:cs typeface="+mn-cs"/>
                        </a:rPr>
                      </m:ctrlPr>
                    </m:accPr>
                    <m:e>
                      <m:r>
                        <a:rPr lang="en-US" sz="1800" b="0" i="1" baseline="0">
                          <a:solidFill>
                            <a:schemeClr val="dk1"/>
                          </a:solidFill>
                          <a:latin typeface="Cambria Math" panose="02040503050406030204" pitchFamily="18" charset="0"/>
                          <a:ea typeface="+mn-ea"/>
                          <a:cs typeface="+mn-cs"/>
                        </a:rPr>
                        <m:t>𝑋</m:t>
                      </m:r>
                    </m:e>
                  </m:acc>
                </m:oMath>
              </a14:m>
              <a:r>
                <a:rPr lang="en-US" sz="1800" baseline="0">
                  <a:solidFill>
                    <a:schemeClr val="dk1"/>
                  </a:solidFill>
                  <a:latin typeface="+mn-lt"/>
                  <a:ea typeface="+mn-ea"/>
                  <a:cs typeface="+mn-cs"/>
                </a:rPr>
                <a:t>=125lbs, s=10lb.</a:t>
              </a:r>
            </a:p>
            <a:p>
              <a:r>
                <a:rPr lang="en-US" sz="1800" baseline="0">
                  <a:solidFill>
                    <a:schemeClr val="dk1"/>
                  </a:solidFill>
                  <a:latin typeface="+mn-lt"/>
                  <a:ea typeface="+mn-ea"/>
                  <a:cs typeface="+mn-cs"/>
                </a:rPr>
                <a:t>Hogs:  </a:t>
              </a:r>
              <a14:m>
                <m:oMath xmlns:m="http://schemas.openxmlformats.org/officeDocument/2006/math">
                  <m:acc>
                    <m:accPr>
                      <m:chr m:val="̅"/>
                      <m:ctrlPr>
                        <a:rPr lang="en-US" sz="1800" i="1" baseline="0">
                          <a:solidFill>
                            <a:schemeClr val="dk1"/>
                          </a:solidFill>
                          <a:latin typeface="Cambria Math" panose="02040503050406030204" pitchFamily="18" charset="0"/>
                          <a:ea typeface="+mn-ea"/>
                          <a:cs typeface="+mn-cs"/>
                        </a:rPr>
                      </m:ctrlPr>
                    </m:accPr>
                    <m:e>
                      <m:r>
                        <a:rPr lang="en-US" sz="1800" b="0" i="1" baseline="0">
                          <a:solidFill>
                            <a:schemeClr val="dk1"/>
                          </a:solidFill>
                          <a:latin typeface="Cambria Math" panose="02040503050406030204" pitchFamily="18" charset="0"/>
                          <a:ea typeface="+mn-ea"/>
                          <a:cs typeface="+mn-cs"/>
                        </a:rPr>
                        <m:t>𝑋</m:t>
                      </m:r>
                    </m:e>
                  </m:acc>
                </m:oMath>
              </a14:m>
              <a:r>
                <a:rPr lang="en-US" sz="1800" baseline="0">
                  <a:solidFill>
                    <a:schemeClr val="dk1"/>
                  </a:solidFill>
                  <a:latin typeface="+mn-lt"/>
                  <a:ea typeface="+mn-ea"/>
                  <a:cs typeface="+mn-cs"/>
                </a:rPr>
                <a:t> =40lbs, s=10lb.</a:t>
              </a:r>
              <a:endParaRPr lang="en-US" sz="2400">
                <a:solidFill>
                  <a:schemeClr val="dk1"/>
                </a:solidFill>
                <a:latin typeface="+mn-lt"/>
                <a:ea typeface="+mn-ea"/>
                <a:cs typeface="+mn-cs"/>
              </a:endParaRPr>
            </a:p>
          </xdr:txBody>
        </xdr:sp>
      </mc:Choice>
      <mc:Fallback xmlns="">
        <xdr:sp macro="" textlink="">
          <xdr:nvSpPr>
            <xdr:cNvPr id="16" name="TextBox 15">
              <a:extLst>
                <a:ext uri="{FF2B5EF4-FFF2-40B4-BE49-F238E27FC236}">
                  <a16:creationId xmlns:a16="http://schemas.microsoft.com/office/drawing/2014/main" id="{00000000-0008-0000-0300-000004000000}"/>
                </a:ext>
              </a:extLst>
            </xdr:cNvPr>
            <xdr:cNvSpPr txBox="1"/>
          </xdr:nvSpPr>
          <xdr:spPr>
            <a:xfrm>
              <a:off x="1673679" y="1959430"/>
              <a:ext cx="6737236" cy="240846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Compute</a:t>
              </a:r>
              <a:r>
                <a:rPr lang="en-US" sz="1800" baseline="0">
                  <a:solidFill>
                    <a:schemeClr val="dk1"/>
                  </a:solidFill>
                  <a:latin typeface="+mn-lt"/>
                  <a:ea typeface="+mn-ea"/>
                  <a:cs typeface="+mn-cs"/>
                </a:rPr>
                <a:t> the </a:t>
              </a:r>
              <a:r>
                <a:rPr lang="en-US" sz="1800" b="1" baseline="0">
                  <a:solidFill>
                    <a:schemeClr val="dk1"/>
                  </a:solidFill>
                  <a:latin typeface="+mn-lt"/>
                  <a:ea typeface="+mn-ea"/>
                  <a:cs typeface="+mn-cs"/>
                </a:rPr>
                <a:t>coefficient of variation (CV) </a:t>
              </a:r>
              <a:r>
                <a:rPr lang="en-US" sz="1800" baseline="0">
                  <a:solidFill>
                    <a:schemeClr val="dk1"/>
                  </a:solidFill>
                  <a:latin typeface="+mn-lt"/>
                  <a:ea typeface="+mn-ea"/>
                  <a:cs typeface="+mn-cs"/>
                </a:rPr>
                <a:t>given the following information:</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Cattle: </a:t>
              </a:r>
              <a:r>
                <a:rPr lang="en-US" sz="1800" b="0" i="0" baseline="0">
                  <a:solidFill>
                    <a:schemeClr val="dk1"/>
                  </a:solidFill>
                  <a:latin typeface="Cambria Math" panose="02040503050406030204" pitchFamily="18" charset="0"/>
                  <a:ea typeface="+mn-ea"/>
                  <a:cs typeface="+mn-cs"/>
                </a:rPr>
                <a:t>𝑋 ̅</a:t>
              </a:r>
              <a:r>
                <a:rPr lang="en-US" sz="1800" baseline="0">
                  <a:solidFill>
                    <a:schemeClr val="dk1"/>
                  </a:solidFill>
                  <a:latin typeface="+mn-lt"/>
                  <a:ea typeface="+mn-ea"/>
                  <a:cs typeface="+mn-cs"/>
                </a:rPr>
                <a:t>=125lbs, s=10lb.</a:t>
              </a:r>
            </a:p>
            <a:p>
              <a:r>
                <a:rPr lang="en-US" sz="1800" baseline="0">
                  <a:solidFill>
                    <a:schemeClr val="dk1"/>
                  </a:solidFill>
                  <a:latin typeface="+mn-lt"/>
                  <a:ea typeface="+mn-ea"/>
                  <a:cs typeface="+mn-cs"/>
                </a:rPr>
                <a:t>Hogs:  </a:t>
              </a:r>
              <a:r>
                <a:rPr lang="en-US" sz="1800" b="0" i="0" baseline="0">
                  <a:solidFill>
                    <a:schemeClr val="dk1"/>
                  </a:solidFill>
                  <a:latin typeface="Cambria Math" panose="02040503050406030204" pitchFamily="18" charset="0"/>
                  <a:ea typeface="+mn-ea"/>
                  <a:cs typeface="+mn-cs"/>
                </a:rPr>
                <a:t>𝑋 ̅</a:t>
              </a:r>
              <a:r>
                <a:rPr lang="en-US" sz="1800" baseline="0">
                  <a:solidFill>
                    <a:schemeClr val="dk1"/>
                  </a:solidFill>
                  <a:latin typeface="+mn-lt"/>
                  <a:ea typeface="+mn-ea"/>
                  <a:cs typeface="+mn-cs"/>
                </a:rPr>
                <a:t> =40lbs, s=10lb.</a:t>
              </a:r>
              <a:endParaRPr lang="en-US" sz="2400">
                <a:solidFill>
                  <a:schemeClr val="dk1"/>
                </a:solidFill>
                <a:latin typeface="+mn-lt"/>
                <a:ea typeface="+mn-ea"/>
                <a:cs typeface="+mn-cs"/>
              </a:endParaRPr>
            </a:p>
          </xdr:txBody>
        </xdr:sp>
      </mc:Fallback>
    </mc:AlternateContent>
    <xdr:clientData/>
  </xdr:twoCellAnchor>
</xdr:wsDr>
</file>

<file path=xl/drawings/drawing17.xml><?xml version="1.0" encoding="utf-8"?>
<xdr:wsDr xmlns:xdr="http://schemas.openxmlformats.org/drawingml/2006/spreadsheetDrawing" xmlns:a="http://schemas.openxmlformats.org/drawingml/2006/main">
  <xdr:twoCellAnchor>
    <xdr:from>
      <xdr:col>9</xdr:col>
      <xdr:colOff>244930</xdr:colOff>
      <xdr:row>3</xdr:row>
      <xdr:rowOff>27213</xdr:rowOff>
    </xdr:from>
    <xdr:to>
      <xdr:col>13</xdr:col>
      <xdr:colOff>598714</xdr:colOff>
      <xdr:row>7</xdr:row>
      <xdr:rowOff>54428</xdr:rowOff>
    </xdr:to>
    <xdr:sp macro="" textlink="">
      <xdr:nvSpPr>
        <xdr:cNvPr id="2" name="Rounded Rectangle 1">
          <a:extLst>
            <a:ext uri="{FF2B5EF4-FFF2-40B4-BE49-F238E27FC236}">
              <a16:creationId xmlns:a16="http://schemas.microsoft.com/office/drawing/2014/main" id="{00000000-0008-0000-1000-000002000000}"/>
            </a:ext>
          </a:extLst>
        </xdr:cNvPr>
        <xdr:cNvSpPr/>
      </xdr:nvSpPr>
      <xdr:spPr>
        <a:xfrm>
          <a:off x="8846005" y="598713"/>
          <a:ext cx="2839809"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721179</xdr:colOff>
      <xdr:row>1</xdr:row>
      <xdr:rowOff>136072</xdr:rowOff>
    </xdr:from>
    <xdr:to>
      <xdr:col>7</xdr:col>
      <xdr:colOff>136070</xdr:colOff>
      <xdr:row>6</xdr:row>
      <xdr:rowOff>21772</xdr:rowOff>
    </xdr:to>
    <xdr:sp macro="" textlink="">
      <xdr:nvSpPr>
        <xdr:cNvPr id="3" name="Rounded Rectangle 2">
          <a:extLst>
            <a:ext uri="{FF2B5EF4-FFF2-40B4-BE49-F238E27FC236}">
              <a16:creationId xmlns:a16="http://schemas.microsoft.com/office/drawing/2014/main" id="{00000000-0008-0000-1000-000003000000}"/>
            </a:ext>
          </a:extLst>
        </xdr:cNvPr>
        <xdr:cNvSpPr/>
      </xdr:nvSpPr>
      <xdr:spPr>
        <a:xfrm>
          <a:off x="2549979" y="326572"/>
          <a:ext cx="497749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7 Example</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314663</xdr:colOff>
      <xdr:row>0</xdr:row>
      <xdr:rowOff>156481</xdr:rowOff>
    </xdr:from>
    <xdr:to>
      <xdr:col>2</xdr:col>
      <xdr:colOff>284047</xdr:colOff>
      <xdr:row>6</xdr:row>
      <xdr:rowOff>6802</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314663" y="156481"/>
          <a:ext cx="1188584" cy="99332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0</xdr:col>
      <xdr:colOff>204108</xdr:colOff>
      <xdr:row>9</xdr:row>
      <xdr:rowOff>13608</xdr:rowOff>
    </xdr:from>
    <xdr:to>
      <xdr:col>7</xdr:col>
      <xdr:colOff>530678</xdr:colOff>
      <xdr:row>35</xdr:row>
      <xdr:rowOff>68036</xdr:rowOff>
    </xdr:to>
    <xdr:sp macro="" textlink="">
      <xdr:nvSpPr>
        <xdr:cNvPr id="5" name="TextBox 4">
          <a:extLst>
            <a:ext uri="{FF2B5EF4-FFF2-40B4-BE49-F238E27FC236}">
              <a16:creationId xmlns:a16="http://schemas.microsoft.com/office/drawing/2014/main" id="{00000000-0008-0000-1000-000005000000}"/>
            </a:ext>
          </a:extLst>
        </xdr:cNvPr>
        <xdr:cNvSpPr txBox="1"/>
      </xdr:nvSpPr>
      <xdr:spPr>
        <a:xfrm>
          <a:off x="204108" y="1728108"/>
          <a:ext cx="7717970" cy="586467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Complement Rule:</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The</a:t>
          </a:r>
          <a:r>
            <a:rPr lang="en-US" sz="2000" baseline="0">
              <a:solidFill>
                <a:schemeClr val="dk1"/>
              </a:solidFill>
              <a:latin typeface="Lucida Bright" panose="02040602050505020304" pitchFamily="18" charset="0"/>
              <a:ea typeface="+mn-ea"/>
              <a:cs typeface="+mn-cs"/>
            </a:rPr>
            <a:t> managing partner  for Capital consulting is working on a proposal for a consulting project with a client in Sydney, Australia. The manager lists four possible net profits from the consulting engagement and his subjectively assessed probabilities related to each profit level. The manager plans to submit the proposal if the consulting engagement will result in generating a profit. He is interested in knowing the probabiliyt of an outcome greater than $0.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This probability can be found using the Complement Rule:</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8</xdr:col>
      <xdr:colOff>486455</xdr:colOff>
      <xdr:row>10</xdr:row>
      <xdr:rowOff>34017</xdr:rowOff>
    </xdr:from>
    <xdr:to>
      <xdr:col>8</xdr:col>
      <xdr:colOff>486455</xdr:colOff>
      <xdr:row>34</xdr:row>
      <xdr:rowOff>102053</xdr:rowOff>
    </xdr:to>
    <xdr:cxnSp macro="">
      <xdr:nvCxnSpPr>
        <xdr:cNvPr id="6" name="Straight Connector 5">
          <a:extLst>
            <a:ext uri="{FF2B5EF4-FFF2-40B4-BE49-F238E27FC236}">
              <a16:creationId xmlns:a16="http://schemas.microsoft.com/office/drawing/2014/main" id="{00000000-0008-0000-1000-000006000000}"/>
            </a:ext>
          </a:extLst>
        </xdr:cNvPr>
        <xdr:cNvCxnSpPr/>
      </xdr:nvCxnSpPr>
      <xdr:spPr>
        <a:xfrm>
          <a:off x="8487455" y="1939017"/>
          <a:ext cx="0" cy="54972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244930</xdr:colOff>
      <xdr:row>3</xdr:row>
      <xdr:rowOff>27213</xdr:rowOff>
    </xdr:from>
    <xdr:to>
      <xdr:col>13</xdr:col>
      <xdr:colOff>598714</xdr:colOff>
      <xdr:row>7</xdr:row>
      <xdr:rowOff>54428</xdr:rowOff>
    </xdr:to>
    <xdr:sp macro="" textlink="">
      <xdr:nvSpPr>
        <xdr:cNvPr id="6" name="Rounded Rectangle 5">
          <a:extLst>
            <a:ext uri="{FF2B5EF4-FFF2-40B4-BE49-F238E27FC236}">
              <a16:creationId xmlns:a16="http://schemas.microsoft.com/office/drawing/2014/main" id="{00000000-0008-0000-1100-000006000000}"/>
            </a:ext>
          </a:extLst>
        </xdr:cNvPr>
        <xdr:cNvSpPr/>
      </xdr:nvSpPr>
      <xdr:spPr>
        <a:xfrm>
          <a:off x="8858251" y="598713"/>
          <a:ext cx="2843892"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721179</xdr:colOff>
      <xdr:row>1</xdr:row>
      <xdr:rowOff>136072</xdr:rowOff>
    </xdr:from>
    <xdr:to>
      <xdr:col>7</xdr:col>
      <xdr:colOff>136070</xdr:colOff>
      <xdr:row>6</xdr:row>
      <xdr:rowOff>21772</xdr:rowOff>
    </xdr:to>
    <xdr:sp macro="" textlink="">
      <xdr:nvSpPr>
        <xdr:cNvPr id="9" name="Rounded Rectangle 8">
          <a:extLst>
            <a:ext uri="{FF2B5EF4-FFF2-40B4-BE49-F238E27FC236}">
              <a16:creationId xmlns:a16="http://schemas.microsoft.com/office/drawing/2014/main" id="{00000000-0008-0000-1100-000009000000}"/>
            </a:ext>
          </a:extLst>
        </xdr:cNvPr>
        <xdr:cNvSpPr/>
      </xdr:nvSpPr>
      <xdr:spPr>
        <a:xfrm>
          <a:off x="2558143" y="326572"/>
          <a:ext cx="498021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7</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314663</xdr:colOff>
      <xdr:row>0</xdr:row>
      <xdr:rowOff>156481</xdr:rowOff>
    </xdr:from>
    <xdr:to>
      <xdr:col>2</xdr:col>
      <xdr:colOff>284047</xdr:colOff>
      <xdr:row>6</xdr:row>
      <xdr:rowOff>6802</xdr:rowOff>
    </xdr:to>
    <xdr:sp macro="" textlink="">
      <xdr:nvSpPr>
        <xdr:cNvPr id="11" name="Left Arrow 10">
          <a:hlinkClick xmlns:r="http://schemas.openxmlformats.org/officeDocument/2006/relationships" r:id="rId1"/>
          <a:extLst>
            <a:ext uri="{FF2B5EF4-FFF2-40B4-BE49-F238E27FC236}">
              <a16:creationId xmlns:a16="http://schemas.microsoft.com/office/drawing/2014/main" id="{00000000-0008-0000-1100-00000B000000}"/>
            </a:ext>
          </a:extLst>
        </xdr:cNvPr>
        <xdr:cNvSpPr/>
      </xdr:nvSpPr>
      <xdr:spPr>
        <a:xfrm>
          <a:off x="314663" y="156481"/>
          <a:ext cx="1188584" cy="99332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0</xdr:col>
      <xdr:colOff>204108</xdr:colOff>
      <xdr:row>9</xdr:row>
      <xdr:rowOff>13608</xdr:rowOff>
    </xdr:from>
    <xdr:to>
      <xdr:col>7</xdr:col>
      <xdr:colOff>530678</xdr:colOff>
      <xdr:row>35</xdr:row>
      <xdr:rowOff>68036</xdr:rowOff>
    </xdr:to>
    <xdr:sp macro="" textlink="">
      <xdr:nvSpPr>
        <xdr:cNvPr id="12" name="TextBox 11">
          <a:extLst>
            <a:ext uri="{FF2B5EF4-FFF2-40B4-BE49-F238E27FC236}">
              <a16:creationId xmlns:a16="http://schemas.microsoft.com/office/drawing/2014/main" id="{00000000-0008-0000-1100-00000C000000}"/>
            </a:ext>
          </a:extLst>
        </xdr:cNvPr>
        <xdr:cNvSpPr txBox="1"/>
      </xdr:nvSpPr>
      <xdr:spPr>
        <a:xfrm>
          <a:off x="204108" y="1728108"/>
          <a:ext cx="7728856" cy="59054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Complement Rule:</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1. Determine the probability for the outcome</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2. Find the desired probability</a:t>
          </a:r>
        </a:p>
      </xdr:txBody>
    </xdr:sp>
    <xdr:clientData/>
  </xdr:twoCellAnchor>
  <xdr:twoCellAnchor>
    <xdr:from>
      <xdr:col>8</xdr:col>
      <xdr:colOff>486455</xdr:colOff>
      <xdr:row>10</xdr:row>
      <xdr:rowOff>34017</xdr:rowOff>
    </xdr:from>
    <xdr:to>
      <xdr:col>8</xdr:col>
      <xdr:colOff>486455</xdr:colOff>
      <xdr:row>34</xdr:row>
      <xdr:rowOff>102053</xdr:rowOff>
    </xdr:to>
    <xdr:cxnSp macro="">
      <xdr:nvCxnSpPr>
        <xdr:cNvPr id="13" name="Straight Connector 12">
          <a:extLst>
            <a:ext uri="{FF2B5EF4-FFF2-40B4-BE49-F238E27FC236}">
              <a16:creationId xmlns:a16="http://schemas.microsoft.com/office/drawing/2014/main" id="{00000000-0008-0000-1100-00000D000000}"/>
            </a:ext>
          </a:extLst>
        </xdr:cNvPr>
        <xdr:cNvCxnSpPr/>
      </xdr:nvCxnSpPr>
      <xdr:spPr>
        <a:xfrm>
          <a:off x="8501062" y="1939017"/>
          <a:ext cx="0" cy="553810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0</xdr:colOff>
      <xdr:row>4</xdr:row>
      <xdr:rowOff>0</xdr:rowOff>
    </xdr:from>
    <xdr:to>
      <xdr:col>17</xdr:col>
      <xdr:colOff>576116</xdr:colOff>
      <xdr:row>10</xdr:row>
      <xdr:rowOff>66786</xdr:rowOff>
    </xdr:to>
    <xdr:sp macro="" textlink="">
      <xdr:nvSpPr>
        <xdr:cNvPr id="7" name="Left Arrow 6">
          <a:hlinkClick xmlns:r="http://schemas.openxmlformats.org/officeDocument/2006/relationships" r:id="rId2"/>
          <a:extLst>
            <a:ext uri="{FF2B5EF4-FFF2-40B4-BE49-F238E27FC236}">
              <a16:creationId xmlns:a16="http://schemas.microsoft.com/office/drawing/2014/main" id="{00000000-0008-0000-1100-000007000000}"/>
            </a:ext>
          </a:extLst>
        </xdr:cNvPr>
        <xdr:cNvSpPr/>
      </xdr:nvSpPr>
      <xdr:spPr>
        <a:xfrm rot="10800000" flipV="1">
          <a:off x="12328071" y="762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14</xdr:col>
      <xdr:colOff>223158</xdr:colOff>
      <xdr:row>7</xdr:row>
      <xdr:rowOff>48986</xdr:rowOff>
    </xdr:from>
    <xdr:to>
      <xdr:col>21</xdr:col>
      <xdr:colOff>406854</xdr:colOff>
      <xdr:row>11</xdr:row>
      <xdr:rowOff>76201</xdr:rowOff>
    </xdr:to>
    <xdr:sp macro="" textlink="">
      <xdr:nvSpPr>
        <xdr:cNvPr id="6" name="Rounded Rectangle 5">
          <a:extLst>
            <a:ext uri="{FF2B5EF4-FFF2-40B4-BE49-F238E27FC236}">
              <a16:creationId xmlns:a16="http://schemas.microsoft.com/office/drawing/2014/main" id="{00000000-0008-0000-1200-000006000000}"/>
            </a:ext>
          </a:extLst>
        </xdr:cNvPr>
        <xdr:cNvSpPr/>
      </xdr:nvSpPr>
      <xdr:spPr>
        <a:xfrm>
          <a:off x="8822872" y="1382486"/>
          <a:ext cx="332694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4</xdr:col>
      <xdr:colOff>40820</xdr:colOff>
      <xdr:row>2</xdr:row>
      <xdr:rowOff>95250</xdr:rowOff>
    </xdr:from>
    <xdr:to>
      <xdr:col>11</xdr:col>
      <xdr:colOff>54428</xdr:colOff>
      <xdr:row>6</xdr:row>
      <xdr:rowOff>171450</xdr:rowOff>
    </xdr:to>
    <xdr:sp macro="" textlink="">
      <xdr:nvSpPr>
        <xdr:cNvPr id="14" name="Rounded Rectangle 13">
          <a:extLst>
            <a:ext uri="{FF2B5EF4-FFF2-40B4-BE49-F238E27FC236}">
              <a16:creationId xmlns:a16="http://schemas.microsoft.com/office/drawing/2014/main" id="{00000000-0008-0000-1200-00000E000000}"/>
            </a:ext>
          </a:extLst>
        </xdr:cNvPr>
        <xdr:cNvSpPr/>
      </xdr:nvSpPr>
      <xdr:spPr>
        <a:xfrm>
          <a:off x="2490106" y="476250"/>
          <a:ext cx="436789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6 Solution</a:t>
          </a:r>
        </a:p>
      </xdr:txBody>
    </xdr:sp>
    <xdr:clientData/>
  </xdr:twoCellAnchor>
  <xdr:twoCellAnchor>
    <xdr:from>
      <xdr:col>1</xdr:col>
      <xdr:colOff>95252</xdr:colOff>
      <xdr:row>1</xdr:row>
      <xdr:rowOff>138791</xdr:rowOff>
    </xdr:from>
    <xdr:to>
      <xdr:col>3</xdr:col>
      <xdr:colOff>103416</xdr:colOff>
      <xdr:row>7</xdr:row>
      <xdr:rowOff>76200</xdr:rowOff>
    </xdr:to>
    <xdr:sp macro="" textlink="">
      <xdr:nvSpPr>
        <xdr:cNvPr id="17" name="Left Arrow 16">
          <a:hlinkClick xmlns:r="http://schemas.openxmlformats.org/officeDocument/2006/relationships" r:id="rId1"/>
          <a:extLst>
            <a:ext uri="{FF2B5EF4-FFF2-40B4-BE49-F238E27FC236}">
              <a16:creationId xmlns:a16="http://schemas.microsoft.com/office/drawing/2014/main" id="{00000000-0008-0000-1200-000011000000}"/>
            </a:ext>
          </a:extLst>
        </xdr:cNvPr>
        <xdr:cNvSpPr/>
      </xdr:nvSpPr>
      <xdr:spPr>
        <a:xfrm>
          <a:off x="707573" y="329291"/>
          <a:ext cx="1232807"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19" name="Straight Connector 18">
          <a:extLst>
            <a:ext uri="{FF2B5EF4-FFF2-40B4-BE49-F238E27FC236}">
              <a16:creationId xmlns:a16="http://schemas.microsoft.com/office/drawing/2014/main" id="{00000000-0008-0000-1200-000013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13608</xdr:colOff>
      <xdr:row>11</xdr:row>
      <xdr:rowOff>13607</xdr:rowOff>
    </xdr:from>
    <xdr:to>
      <xdr:col>11</xdr:col>
      <xdr:colOff>72460</xdr:colOff>
      <xdr:row>27</xdr:row>
      <xdr:rowOff>50822</xdr:rowOff>
    </xdr:to>
    <xdr:sp macro="" textlink="">
      <xdr:nvSpPr>
        <xdr:cNvPr id="21" name="TextBox 20">
          <a:extLst>
            <a:ext uri="{FF2B5EF4-FFF2-40B4-BE49-F238E27FC236}">
              <a16:creationId xmlns:a16="http://schemas.microsoft.com/office/drawing/2014/main" id="{00000000-0008-0000-1200-000015000000}"/>
            </a:ext>
          </a:extLst>
        </xdr:cNvPr>
        <xdr:cNvSpPr txBox="1"/>
      </xdr:nvSpPr>
      <xdr:spPr>
        <a:xfrm>
          <a:off x="625929" y="2109107"/>
          <a:ext cx="6250102" cy="319407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FrankRuehl" panose="020E0503060101010101" pitchFamily="34" charset="-79"/>
              <a:cs typeface="FrankRuehl" panose="020E0503060101010101" pitchFamily="34" charset="-79"/>
            </a:rPr>
            <a:t>b) Calculate the Break-even point </a:t>
          </a:r>
          <a:r>
            <a:rPr lang="en-US" sz="2400" b="1" baseline="0">
              <a:solidFill>
                <a:srgbClr val="FF0000"/>
              </a:solidFill>
              <a:latin typeface="FrankRuehl" panose="020E0503060101010101" pitchFamily="34" charset="-79"/>
              <a:cs typeface="FrankRuehl" panose="020E0503060101010101" pitchFamily="34" charset="-79"/>
            </a:rPr>
            <a:t>(in $) </a:t>
          </a:r>
          <a:r>
            <a:rPr lang="en-US" sz="2400" baseline="0">
              <a:latin typeface="FrankRuehl" panose="020E0503060101010101" pitchFamily="34" charset="-79"/>
              <a:cs typeface="FrankRuehl" panose="020E0503060101010101" pitchFamily="34" charset="-79"/>
            </a:rPr>
            <a:t>given the following information:</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Fixed Cost (</a:t>
          </a:r>
          <a:r>
            <a:rPr lang="en-US" sz="2400" b="1" baseline="0">
              <a:solidFill>
                <a:srgbClr val="FF0000"/>
              </a:solidFill>
              <a:latin typeface="FrankRuehl" panose="020E0503060101010101" pitchFamily="34" charset="-79"/>
              <a:cs typeface="FrankRuehl" panose="020E0503060101010101" pitchFamily="34" charset="-79"/>
            </a:rPr>
            <a:t>FC</a:t>
          </a:r>
          <a:r>
            <a:rPr lang="en-US" sz="2400" baseline="0">
              <a:latin typeface="FrankRuehl" panose="020E0503060101010101" pitchFamily="34" charset="-79"/>
              <a:cs typeface="FrankRuehl" panose="020E0503060101010101" pitchFamily="34" charset="-79"/>
            </a:rPr>
            <a:t>) = $10,000</a:t>
          </a:r>
        </a:p>
        <a:p>
          <a:r>
            <a:rPr lang="en-US" sz="2400" baseline="0">
              <a:latin typeface="FrankRuehl" panose="020E0503060101010101" pitchFamily="34" charset="-79"/>
              <a:cs typeface="FrankRuehl" panose="020E0503060101010101" pitchFamily="34" charset="-79"/>
            </a:rPr>
            <a:t>Direct Labor(</a:t>
          </a:r>
          <a:r>
            <a:rPr lang="en-US" sz="2400" b="1" baseline="0">
              <a:solidFill>
                <a:srgbClr val="FF0000"/>
              </a:solidFill>
              <a:latin typeface="FrankRuehl" panose="020E0503060101010101" pitchFamily="34" charset="-79"/>
              <a:cs typeface="FrankRuehl" panose="020E0503060101010101" pitchFamily="34" charset="-79"/>
            </a:rPr>
            <a:t>DL</a:t>
          </a:r>
          <a:r>
            <a:rPr lang="en-US" sz="2400" baseline="0">
              <a:latin typeface="FrankRuehl" panose="020E0503060101010101" pitchFamily="34" charset="-79"/>
              <a:cs typeface="FrankRuehl" panose="020E0503060101010101" pitchFamily="34" charset="-79"/>
            </a:rPr>
            <a:t>) = $1.50 per unit</a:t>
          </a:r>
        </a:p>
        <a:p>
          <a:r>
            <a:rPr lang="en-US" sz="2400" baseline="0">
              <a:latin typeface="FrankRuehl" panose="020E0503060101010101" pitchFamily="34" charset="-79"/>
              <a:cs typeface="FrankRuehl" panose="020E0503060101010101" pitchFamily="34" charset="-79"/>
            </a:rPr>
            <a:t>Material Cost(</a:t>
          </a:r>
          <a:r>
            <a:rPr lang="en-US" sz="2400" b="1" baseline="0">
              <a:solidFill>
                <a:srgbClr val="FF0000"/>
              </a:solidFill>
              <a:latin typeface="FrankRuehl" panose="020E0503060101010101" pitchFamily="34" charset="-79"/>
              <a:cs typeface="FrankRuehl" panose="020E0503060101010101" pitchFamily="34" charset="-79"/>
            </a:rPr>
            <a:t>MC</a:t>
          </a:r>
          <a:r>
            <a:rPr lang="en-US" sz="2400" baseline="0">
              <a:latin typeface="FrankRuehl" panose="020E0503060101010101" pitchFamily="34" charset="-79"/>
              <a:cs typeface="FrankRuehl" panose="020E0503060101010101" pitchFamily="34" charset="-79"/>
            </a:rPr>
            <a:t>) = $0.75 per unit</a:t>
          </a:r>
        </a:p>
        <a:p>
          <a:r>
            <a:rPr lang="en-US" sz="2400" baseline="0">
              <a:latin typeface="FrankRuehl" panose="020E0503060101010101" pitchFamily="34" charset="-79"/>
              <a:cs typeface="FrankRuehl" panose="020E0503060101010101" pitchFamily="34" charset="-79"/>
            </a:rPr>
            <a:t>Variable Cost (</a:t>
          </a:r>
          <a:r>
            <a:rPr lang="en-US" sz="2400" b="1" baseline="0">
              <a:solidFill>
                <a:srgbClr val="FF0000"/>
              </a:solidFill>
              <a:latin typeface="FrankRuehl" panose="020E0503060101010101" pitchFamily="34" charset="-79"/>
              <a:cs typeface="FrankRuehl" panose="020E0503060101010101" pitchFamily="34" charset="-79"/>
            </a:rPr>
            <a:t>VC</a:t>
          </a:r>
          <a:r>
            <a:rPr lang="en-US" sz="2400" baseline="0">
              <a:latin typeface="FrankRuehl" panose="020E0503060101010101" pitchFamily="34" charset="-79"/>
              <a:cs typeface="FrankRuehl" panose="020E0503060101010101" pitchFamily="34" charset="-79"/>
            </a:rPr>
            <a:t>) = $2.25 per unit</a:t>
          </a:r>
        </a:p>
        <a:p>
          <a:r>
            <a:rPr lang="en-US" sz="2400" baseline="0">
              <a:latin typeface="FrankRuehl" panose="020E0503060101010101" pitchFamily="34" charset="-79"/>
              <a:cs typeface="FrankRuehl" panose="020E0503060101010101" pitchFamily="34" charset="-79"/>
            </a:rPr>
            <a:t>Sales Price (</a:t>
          </a:r>
          <a:r>
            <a:rPr lang="en-US" sz="2400" b="1" baseline="0">
              <a:solidFill>
                <a:srgbClr val="FF0000"/>
              </a:solidFill>
              <a:latin typeface="FrankRuehl" panose="020E0503060101010101" pitchFamily="34" charset="-79"/>
              <a:cs typeface="FrankRuehl" panose="020E0503060101010101" pitchFamily="34" charset="-79"/>
            </a:rPr>
            <a:t>SP</a:t>
          </a:r>
          <a:r>
            <a:rPr lang="en-US" sz="2400" baseline="0">
              <a:latin typeface="FrankRuehl" panose="020E0503060101010101" pitchFamily="34" charset="-79"/>
              <a:cs typeface="FrankRuehl" panose="020E0503060101010101" pitchFamily="34" charset="-79"/>
            </a:rPr>
            <a:t>) = $4.00 per unit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204107</xdr:colOff>
      <xdr:row>2</xdr:row>
      <xdr:rowOff>54427</xdr:rowOff>
    </xdr:from>
    <xdr:to>
      <xdr:col>20</xdr:col>
      <xdr:colOff>394607</xdr:colOff>
      <xdr:row>9</xdr:row>
      <xdr:rowOff>81642</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5102678" y="435427"/>
          <a:ext cx="7538358" cy="136071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0">
              <a:solidFill>
                <a:schemeClr val="accent3">
                  <a:lumMod val="50000"/>
                </a:schemeClr>
              </a:solidFill>
              <a:latin typeface="Lucida Bright" panose="02040602050505020304" pitchFamily="18" charset="0"/>
            </a:rPr>
            <a:t>Test</a:t>
          </a:r>
          <a:r>
            <a:rPr lang="en-US" sz="2800" b="0" baseline="0">
              <a:solidFill>
                <a:schemeClr val="accent3">
                  <a:lumMod val="50000"/>
                </a:schemeClr>
              </a:solidFill>
              <a:latin typeface="Lucida Bright" panose="02040602050505020304" pitchFamily="18" charset="0"/>
            </a:rPr>
            <a:t> 1</a:t>
          </a:r>
          <a:r>
            <a:rPr lang="en-US" sz="2800" b="0" baseline="0">
              <a:solidFill>
                <a:srgbClr val="C00000"/>
              </a:solidFill>
              <a:latin typeface="Lucida Bright" panose="02040602050505020304" pitchFamily="18" charset="0"/>
            </a:rPr>
            <a:t>Combinations and Permutations</a:t>
          </a:r>
          <a:r>
            <a:rPr lang="en-US" sz="2800" b="0" baseline="0">
              <a:solidFill>
                <a:schemeClr val="accent3">
                  <a:lumMod val="50000"/>
                </a:schemeClr>
              </a:solidFill>
              <a:latin typeface="Lucida Bright" panose="02040602050505020304" pitchFamily="18" charset="0"/>
            </a:rPr>
            <a:t> Sample Problems</a:t>
          </a:r>
          <a:endParaRPr lang="en-US" sz="2800" b="0">
            <a:solidFill>
              <a:schemeClr val="accent3">
                <a:lumMod val="50000"/>
              </a:schemeClr>
            </a:solidFill>
            <a:latin typeface="Lucida Bright" panose="02040602050505020304" pitchFamily="18" charset="0"/>
          </a:endParaRPr>
        </a:p>
      </xdr:txBody>
    </xdr:sp>
    <xdr:clientData/>
  </xdr:twoCellAnchor>
  <xdr:twoCellAnchor>
    <xdr:from>
      <xdr:col>2</xdr:col>
      <xdr:colOff>176891</xdr:colOff>
      <xdr:row>2</xdr:row>
      <xdr:rowOff>13607</xdr:rowOff>
    </xdr:from>
    <xdr:to>
      <xdr:col>4</xdr:col>
      <xdr:colOff>530679</xdr:colOff>
      <xdr:row>7</xdr:row>
      <xdr:rowOff>176893</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3850820" y="394607"/>
          <a:ext cx="1578430" cy="1115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11</xdr:col>
      <xdr:colOff>263979</xdr:colOff>
      <xdr:row>13</xdr:row>
      <xdr:rowOff>155124</xdr:rowOff>
    </xdr:from>
    <xdr:to>
      <xdr:col>17</xdr:col>
      <xdr:colOff>536122</xdr:colOff>
      <xdr:row>17</xdr:row>
      <xdr:rowOff>100695</xdr:rowOff>
    </xdr:to>
    <xdr:sp macro="" textlink="">
      <xdr:nvSpPr>
        <xdr:cNvPr id="16" name="Rounded Rectangle 15">
          <a:hlinkClick xmlns:r="http://schemas.openxmlformats.org/officeDocument/2006/relationships" r:id="rId2"/>
          <a:extLst>
            <a:ext uri="{FF2B5EF4-FFF2-40B4-BE49-F238E27FC236}">
              <a16:creationId xmlns:a16="http://schemas.microsoft.com/office/drawing/2014/main" id="{00000000-0008-0000-0100-000010000000}"/>
            </a:ext>
          </a:extLst>
        </xdr:cNvPr>
        <xdr:cNvSpPr/>
      </xdr:nvSpPr>
      <xdr:spPr>
        <a:xfrm>
          <a:off x="6999515" y="2631624"/>
          <a:ext cx="3946071" cy="7075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1</a:t>
          </a:r>
        </a:p>
      </xdr:txBody>
    </xdr:sp>
    <xdr:clientData/>
  </xdr:twoCellAnchor>
  <xdr:twoCellAnchor>
    <xdr:from>
      <xdr:col>11</xdr:col>
      <xdr:colOff>293915</xdr:colOff>
      <xdr:row>21</xdr:row>
      <xdr:rowOff>35380</xdr:rowOff>
    </xdr:from>
    <xdr:to>
      <xdr:col>17</xdr:col>
      <xdr:colOff>566058</xdr:colOff>
      <xdr:row>24</xdr:row>
      <xdr:rowOff>171451</xdr:rowOff>
    </xdr:to>
    <xdr:sp macro="" textlink="">
      <xdr:nvSpPr>
        <xdr:cNvPr id="23" name="Rounded Rectangle 22">
          <a:hlinkClick xmlns:r="http://schemas.openxmlformats.org/officeDocument/2006/relationships" r:id="rId3"/>
          <a:extLst>
            <a:ext uri="{FF2B5EF4-FFF2-40B4-BE49-F238E27FC236}">
              <a16:creationId xmlns:a16="http://schemas.microsoft.com/office/drawing/2014/main" id="{00000000-0008-0000-0100-000017000000}"/>
            </a:ext>
          </a:extLst>
        </xdr:cNvPr>
        <xdr:cNvSpPr/>
      </xdr:nvSpPr>
      <xdr:spPr>
        <a:xfrm>
          <a:off x="7029451" y="4035880"/>
          <a:ext cx="3946071" cy="7075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2</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394609</xdr:colOff>
      <xdr:row>1</xdr:row>
      <xdr:rowOff>29934</xdr:rowOff>
    </xdr:from>
    <xdr:to>
      <xdr:col>3</xdr:col>
      <xdr:colOff>402773</xdr:colOff>
      <xdr:row>6</xdr:row>
      <xdr:rowOff>157843</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1004209" y="220434"/>
          <a:ext cx="1227364"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19</xdr:col>
      <xdr:colOff>291192</xdr:colOff>
      <xdr:row>3</xdr:row>
      <xdr:rowOff>132330</xdr:rowOff>
    </xdr:from>
    <xdr:to>
      <xdr:col>26</xdr:col>
      <xdr:colOff>299356</xdr:colOff>
      <xdr:row>7</xdr:row>
      <xdr:rowOff>110557</xdr:rowOff>
    </xdr:to>
    <xdr:sp macro="" textlink="">
      <xdr:nvSpPr>
        <xdr:cNvPr id="3" name="Rounded Rectangle 2">
          <a:extLst>
            <a:ext uri="{FF2B5EF4-FFF2-40B4-BE49-F238E27FC236}">
              <a16:creationId xmlns:a16="http://schemas.microsoft.com/office/drawing/2014/main" id="{00000000-0008-0000-1300-000003000000}"/>
            </a:ext>
          </a:extLst>
        </xdr:cNvPr>
        <xdr:cNvSpPr/>
      </xdr:nvSpPr>
      <xdr:spPr>
        <a:xfrm>
          <a:off x="11190513" y="703830"/>
          <a:ext cx="3328307"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17</xdr:col>
      <xdr:colOff>84363</xdr:colOff>
      <xdr:row>6</xdr:row>
      <xdr:rowOff>182335</xdr:rowOff>
    </xdr:from>
    <xdr:to>
      <xdr:col>17</xdr:col>
      <xdr:colOff>95249</xdr:colOff>
      <xdr:row>37</xdr:row>
      <xdr:rowOff>51707</xdr:rowOff>
    </xdr:to>
    <xdr:cxnSp macro="">
      <xdr:nvCxnSpPr>
        <xdr:cNvPr id="4" name="Straight Connector 3">
          <a:extLst>
            <a:ext uri="{FF2B5EF4-FFF2-40B4-BE49-F238E27FC236}">
              <a16:creationId xmlns:a16="http://schemas.microsoft.com/office/drawing/2014/main" id="{00000000-0008-0000-1300-000004000000}"/>
            </a:ext>
          </a:extLst>
        </xdr:cNvPr>
        <xdr:cNvCxnSpPr/>
      </xdr:nvCxnSpPr>
      <xdr:spPr>
        <a:xfrm flipH="1">
          <a:off x="10003970" y="1325335"/>
          <a:ext cx="10886" cy="59925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23813</xdr:colOff>
      <xdr:row>1</xdr:row>
      <xdr:rowOff>95250</xdr:rowOff>
    </xdr:from>
    <xdr:to>
      <xdr:col>16</xdr:col>
      <xdr:colOff>95250</xdr:colOff>
      <xdr:row>5</xdr:row>
      <xdr:rowOff>171450</xdr:rowOff>
    </xdr:to>
    <xdr:sp macro="" textlink="">
      <xdr:nvSpPr>
        <xdr:cNvPr id="5" name="Rounded Rectangle 4">
          <a:extLst>
            <a:ext uri="{FF2B5EF4-FFF2-40B4-BE49-F238E27FC236}">
              <a16:creationId xmlns:a16="http://schemas.microsoft.com/office/drawing/2014/main" id="{00000000-0008-0000-1300-000005000000}"/>
            </a:ext>
          </a:extLst>
        </xdr:cNvPr>
        <xdr:cNvSpPr/>
      </xdr:nvSpPr>
      <xdr:spPr>
        <a:xfrm>
          <a:off x="3085420" y="285750"/>
          <a:ext cx="648040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6 Example</a:t>
          </a:r>
        </a:p>
      </xdr:txBody>
    </xdr:sp>
    <xdr:clientData/>
  </xdr:twoCellAnchor>
  <xdr:twoCellAnchor>
    <xdr:from>
      <xdr:col>0</xdr:col>
      <xdr:colOff>476249</xdr:colOff>
      <xdr:row>12</xdr:row>
      <xdr:rowOff>95251</xdr:rowOff>
    </xdr:from>
    <xdr:to>
      <xdr:col>10</xdr:col>
      <xdr:colOff>535101</xdr:colOff>
      <xdr:row>50</xdr:row>
      <xdr:rowOff>13607</xdr:rowOff>
    </xdr:to>
    <xdr:sp macro="" textlink="">
      <xdr:nvSpPr>
        <xdr:cNvPr id="6" name="TextBox 5">
          <a:extLst>
            <a:ext uri="{FF2B5EF4-FFF2-40B4-BE49-F238E27FC236}">
              <a16:creationId xmlns:a16="http://schemas.microsoft.com/office/drawing/2014/main" id="{00000000-0008-0000-1300-000006000000}"/>
            </a:ext>
          </a:extLst>
        </xdr:cNvPr>
        <xdr:cNvSpPr txBox="1"/>
      </xdr:nvSpPr>
      <xdr:spPr>
        <a:xfrm>
          <a:off x="476249" y="2381251"/>
          <a:ext cx="6221527" cy="7366906"/>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cs typeface="FrankRuehl" panose="020E0503060101010101" pitchFamily="34" charset="-79"/>
            </a:rPr>
            <a:t>The addition rule for individual outcomes:</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Suppose officials at the northern California headquarters of Google have recently performed a survey of computer users to determine how many Internet searches individuals do daily using Google.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394609</xdr:colOff>
      <xdr:row>1</xdr:row>
      <xdr:rowOff>29934</xdr:rowOff>
    </xdr:from>
    <xdr:to>
      <xdr:col>3</xdr:col>
      <xdr:colOff>402773</xdr:colOff>
      <xdr:row>6</xdr:row>
      <xdr:rowOff>157843</xdr:rowOff>
    </xdr:to>
    <xdr:sp macro="" textlink="">
      <xdr:nvSpPr>
        <xdr:cNvPr id="11" name="Left Arrow 10">
          <a:hlinkClick xmlns:r="http://schemas.openxmlformats.org/officeDocument/2006/relationships" r:id="rId1"/>
          <a:extLst>
            <a:ext uri="{FF2B5EF4-FFF2-40B4-BE49-F238E27FC236}">
              <a16:creationId xmlns:a16="http://schemas.microsoft.com/office/drawing/2014/main" id="{00000000-0008-0000-1400-00000B000000}"/>
            </a:ext>
          </a:extLst>
        </xdr:cNvPr>
        <xdr:cNvSpPr/>
      </xdr:nvSpPr>
      <xdr:spPr>
        <a:xfrm>
          <a:off x="1006930" y="220434"/>
          <a:ext cx="1232807"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13</xdr:col>
      <xdr:colOff>168727</xdr:colOff>
      <xdr:row>2</xdr:row>
      <xdr:rowOff>105115</xdr:rowOff>
    </xdr:from>
    <xdr:to>
      <xdr:col>20</xdr:col>
      <xdr:colOff>285749</xdr:colOff>
      <xdr:row>6</xdr:row>
      <xdr:rowOff>83342</xdr:rowOff>
    </xdr:to>
    <xdr:sp macro="" textlink="">
      <xdr:nvSpPr>
        <xdr:cNvPr id="12" name="Rounded Rectangle 11">
          <a:extLst>
            <a:ext uri="{FF2B5EF4-FFF2-40B4-BE49-F238E27FC236}">
              <a16:creationId xmlns:a16="http://schemas.microsoft.com/office/drawing/2014/main" id="{00000000-0008-0000-1400-00000C000000}"/>
            </a:ext>
          </a:extLst>
        </xdr:cNvPr>
        <xdr:cNvSpPr/>
      </xdr:nvSpPr>
      <xdr:spPr>
        <a:xfrm>
          <a:off x="8319406" y="486115"/>
          <a:ext cx="3328307"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11</xdr:col>
      <xdr:colOff>846364</xdr:colOff>
      <xdr:row>3</xdr:row>
      <xdr:rowOff>87085</xdr:rowOff>
    </xdr:from>
    <xdr:to>
      <xdr:col>11</xdr:col>
      <xdr:colOff>857250</xdr:colOff>
      <xdr:row>34</xdr:row>
      <xdr:rowOff>65314</xdr:rowOff>
    </xdr:to>
    <xdr:cxnSp macro="">
      <xdr:nvCxnSpPr>
        <xdr:cNvPr id="13" name="Straight Connector 12">
          <a:extLst>
            <a:ext uri="{FF2B5EF4-FFF2-40B4-BE49-F238E27FC236}">
              <a16:creationId xmlns:a16="http://schemas.microsoft.com/office/drawing/2014/main" id="{00000000-0008-0000-1400-00000D000000}"/>
            </a:ext>
          </a:extLst>
        </xdr:cNvPr>
        <xdr:cNvCxnSpPr/>
      </xdr:nvCxnSpPr>
      <xdr:spPr>
        <a:xfrm flipH="1">
          <a:off x="7649935" y="658585"/>
          <a:ext cx="10886" cy="59925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23813</xdr:colOff>
      <xdr:row>1</xdr:row>
      <xdr:rowOff>95250</xdr:rowOff>
    </xdr:from>
    <xdr:to>
      <xdr:col>11</xdr:col>
      <xdr:colOff>693965</xdr:colOff>
      <xdr:row>5</xdr:row>
      <xdr:rowOff>171450</xdr:rowOff>
    </xdr:to>
    <xdr:sp macro="" textlink="">
      <xdr:nvSpPr>
        <xdr:cNvPr id="15" name="Rounded Rectangle 14">
          <a:extLst>
            <a:ext uri="{FF2B5EF4-FFF2-40B4-BE49-F238E27FC236}">
              <a16:creationId xmlns:a16="http://schemas.microsoft.com/office/drawing/2014/main" id="{00000000-0008-0000-1400-00000F000000}"/>
            </a:ext>
          </a:extLst>
        </xdr:cNvPr>
        <xdr:cNvSpPr/>
      </xdr:nvSpPr>
      <xdr:spPr>
        <a:xfrm>
          <a:off x="3085420" y="285750"/>
          <a:ext cx="4412116"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6</a:t>
          </a:r>
        </a:p>
      </xdr:txBody>
    </xdr:sp>
    <xdr:clientData/>
  </xdr:twoCellAnchor>
  <xdr:twoCellAnchor>
    <xdr:from>
      <xdr:col>0</xdr:col>
      <xdr:colOff>476249</xdr:colOff>
      <xdr:row>12</xdr:row>
      <xdr:rowOff>95251</xdr:rowOff>
    </xdr:from>
    <xdr:to>
      <xdr:col>10</xdr:col>
      <xdr:colOff>535101</xdr:colOff>
      <xdr:row>50</xdr:row>
      <xdr:rowOff>13607</xdr:rowOff>
    </xdr:to>
    <xdr:sp macro="" textlink="">
      <xdr:nvSpPr>
        <xdr:cNvPr id="18" name="TextBox 17">
          <a:extLst>
            <a:ext uri="{FF2B5EF4-FFF2-40B4-BE49-F238E27FC236}">
              <a16:creationId xmlns:a16="http://schemas.microsoft.com/office/drawing/2014/main" id="{00000000-0008-0000-1400-000012000000}"/>
            </a:ext>
          </a:extLst>
        </xdr:cNvPr>
        <xdr:cNvSpPr txBox="1"/>
      </xdr:nvSpPr>
      <xdr:spPr>
        <a:xfrm>
          <a:off x="476249" y="2381251"/>
          <a:ext cx="6250102" cy="737507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cs typeface="FrankRuehl" panose="020E0503060101010101" pitchFamily="34" charset="-79"/>
            </a:rPr>
            <a:t>The addition rule for individual outcomes:</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1. Define the experiment</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2. Define the possible outcomes</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3. Determine the probability of</a:t>
          </a:r>
        </a:p>
        <a:p>
          <a:r>
            <a:rPr lang="en-US" sz="2400" baseline="0">
              <a:latin typeface="Lucida Bright" panose="02040602050505020304" pitchFamily="18" charset="0"/>
              <a:cs typeface="FrankRuehl" panose="020E0503060101010101" pitchFamily="34" charset="-79"/>
            </a:rPr>
            <a:t>   each possible outcome.</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4. Define the event of interest</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5. Compute the desired probability</a:t>
          </a:r>
        </a:p>
      </xdr:txBody>
    </xdr:sp>
    <xdr:clientData/>
  </xdr:twoCellAnchor>
  <xdr:twoCellAnchor>
    <xdr:from>
      <xdr:col>23</xdr:col>
      <xdr:colOff>0</xdr:colOff>
      <xdr:row>5</xdr:row>
      <xdr:rowOff>0</xdr:rowOff>
    </xdr:from>
    <xdr:to>
      <xdr:col>26</xdr:col>
      <xdr:colOff>167902</xdr:colOff>
      <xdr:row>11</xdr:row>
      <xdr:rowOff>66786</xdr:rowOff>
    </xdr:to>
    <xdr:sp macro="" textlink="">
      <xdr:nvSpPr>
        <xdr:cNvPr id="8" name="Left Arrow 7">
          <a:hlinkClick xmlns:r="http://schemas.openxmlformats.org/officeDocument/2006/relationships" r:id="rId2"/>
          <a:extLst>
            <a:ext uri="{FF2B5EF4-FFF2-40B4-BE49-F238E27FC236}">
              <a16:creationId xmlns:a16="http://schemas.microsoft.com/office/drawing/2014/main" id="{00000000-0008-0000-1400-000008000000}"/>
            </a:ext>
          </a:extLst>
        </xdr:cNvPr>
        <xdr:cNvSpPr/>
      </xdr:nvSpPr>
      <xdr:spPr>
        <a:xfrm rot="10800000" flipV="1">
          <a:off x="12586607" y="9525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81643</xdr:colOff>
      <xdr:row>2</xdr:row>
      <xdr:rowOff>149679</xdr:rowOff>
    </xdr:from>
    <xdr:to>
      <xdr:col>3</xdr:col>
      <xdr:colOff>0</xdr:colOff>
      <xdr:row>7</xdr:row>
      <xdr:rowOff>81645</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11</xdr:col>
      <xdr:colOff>557893</xdr:colOff>
      <xdr:row>8</xdr:row>
      <xdr:rowOff>54429</xdr:rowOff>
    </xdr:from>
    <xdr:to>
      <xdr:col>11</xdr:col>
      <xdr:colOff>557893</xdr:colOff>
      <xdr:row>89</xdr:row>
      <xdr:rowOff>95250</xdr:rowOff>
    </xdr:to>
    <xdr:cxnSp macro="">
      <xdr:nvCxnSpPr>
        <xdr:cNvPr id="4" name="Straight Connector 3">
          <a:extLst>
            <a:ext uri="{FF2B5EF4-FFF2-40B4-BE49-F238E27FC236}">
              <a16:creationId xmlns:a16="http://schemas.microsoft.com/office/drawing/2014/main" id="{00000000-0008-0000-1500-000004000000}"/>
            </a:ext>
          </a:extLst>
        </xdr:cNvPr>
        <xdr:cNvCxnSpPr/>
      </xdr:nvCxnSpPr>
      <xdr:spPr>
        <a:xfrm>
          <a:off x="7293429" y="1578429"/>
          <a:ext cx="0" cy="1563460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503464</xdr:colOff>
      <xdr:row>2</xdr:row>
      <xdr:rowOff>68034</xdr:rowOff>
    </xdr:from>
    <xdr:to>
      <xdr:col>20</xdr:col>
      <xdr:colOff>598714</xdr:colOff>
      <xdr:row>6</xdr:row>
      <xdr:rowOff>95249</xdr:rowOff>
    </xdr:to>
    <xdr:sp macro="" textlink="">
      <xdr:nvSpPr>
        <xdr:cNvPr id="5" name="Rounded Rectangle 5">
          <a:extLst>
            <a:ext uri="{FF2B5EF4-FFF2-40B4-BE49-F238E27FC236}">
              <a16:creationId xmlns:a16="http://schemas.microsoft.com/office/drawing/2014/main" id="{00000000-0008-0000-1500-000005000000}"/>
            </a:ext>
          </a:extLst>
        </xdr:cNvPr>
        <xdr:cNvSpPr/>
      </xdr:nvSpPr>
      <xdr:spPr>
        <a:xfrm>
          <a:off x="10300607" y="449034"/>
          <a:ext cx="333375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3</xdr:col>
      <xdr:colOff>598715</xdr:colOff>
      <xdr:row>2</xdr:row>
      <xdr:rowOff>163285</xdr:rowOff>
    </xdr:from>
    <xdr:to>
      <xdr:col>11</xdr:col>
      <xdr:colOff>190500</xdr:colOff>
      <xdr:row>7</xdr:row>
      <xdr:rowOff>48985</xdr:rowOff>
    </xdr:to>
    <xdr:sp macro="" textlink="">
      <xdr:nvSpPr>
        <xdr:cNvPr id="12" name="Rounded Rectangle 11">
          <a:extLst>
            <a:ext uri="{FF2B5EF4-FFF2-40B4-BE49-F238E27FC236}">
              <a16:creationId xmlns:a16="http://schemas.microsoft.com/office/drawing/2014/main" id="{00000000-0008-0000-1500-00000C000000}"/>
            </a:ext>
          </a:extLst>
        </xdr:cNvPr>
        <xdr:cNvSpPr/>
      </xdr:nvSpPr>
      <xdr:spPr>
        <a:xfrm>
          <a:off x="2435679" y="544285"/>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5 Solution</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14" name="TextBox 13">
          <a:extLst>
            <a:ext uri="{FF2B5EF4-FFF2-40B4-BE49-F238E27FC236}">
              <a16:creationId xmlns:a16="http://schemas.microsoft.com/office/drawing/2014/main" id="{00000000-0008-0000-1500-00000E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3267</xdr:rowOff>
    </xdr:from>
    <xdr:to>
      <xdr:col>11</xdr:col>
      <xdr:colOff>43543</xdr:colOff>
      <xdr:row>24</xdr:row>
      <xdr:rowOff>130969</xdr:rowOff>
    </xdr:to>
    <xdr:sp macro="" textlink="">
      <xdr:nvSpPr>
        <xdr:cNvPr id="15" name="TextBox 14">
          <a:extLst>
            <a:ext uri="{FF2B5EF4-FFF2-40B4-BE49-F238E27FC236}">
              <a16:creationId xmlns:a16="http://schemas.microsoft.com/office/drawing/2014/main" id="{00000000-0008-0000-1500-00000F000000}"/>
            </a:ext>
          </a:extLst>
        </xdr:cNvPr>
        <xdr:cNvSpPr txBox="1"/>
      </xdr:nvSpPr>
      <xdr:spPr>
        <a:xfrm>
          <a:off x="544285" y="1908267"/>
          <a:ext cx="6271533" cy="289947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FrankRuehl" panose="020E0503060101010101" pitchFamily="34" charset="-79"/>
              <a:cs typeface="FrankRuehl" panose="020E0503060101010101" pitchFamily="34" charset="-79"/>
            </a:rPr>
            <a:t>a) Calculate the Break-even point </a:t>
          </a:r>
          <a:r>
            <a:rPr lang="en-US" sz="2400" b="1" baseline="0">
              <a:solidFill>
                <a:srgbClr val="FF0000"/>
              </a:solidFill>
              <a:latin typeface="FrankRuehl" panose="020E0503060101010101" pitchFamily="34" charset="-79"/>
              <a:cs typeface="FrankRuehl" panose="020E0503060101010101" pitchFamily="34" charset="-79"/>
            </a:rPr>
            <a:t>(in units) </a:t>
          </a:r>
          <a:r>
            <a:rPr lang="en-US" sz="2400" baseline="0">
              <a:latin typeface="FrankRuehl" panose="020E0503060101010101" pitchFamily="34" charset="-79"/>
              <a:cs typeface="FrankRuehl" panose="020E0503060101010101" pitchFamily="34" charset="-79"/>
            </a:rPr>
            <a:t>given the following information:</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Fixed cost (</a:t>
          </a:r>
          <a:r>
            <a:rPr lang="en-US" sz="2400" b="1" baseline="0">
              <a:solidFill>
                <a:srgbClr val="FF0000"/>
              </a:solidFill>
              <a:latin typeface="FrankRuehl" panose="020E0503060101010101" pitchFamily="34" charset="-79"/>
              <a:cs typeface="FrankRuehl" panose="020E0503060101010101" pitchFamily="34" charset="-79"/>
            </a:rPr>
            <a:t>FC</a:t>
          </a:r>
          <a:r>
            <a:rPr lang="en-US" sz="2400" baseline="0">
              <a:latin typeface="FrankRuehl" panose="020E0503060101010101" pitchFamily="34" charset="-79"/>
              <a:cs typeface="FrankRuehl" panose="020E0503060101010101" pitchFamily="34" charset="-79"/>
            </a:rPr>
            <a:t>) = $10,000</a:t>
          </a:r>
        </a:p>
        <a:p>
          <a:r>
            <a:rPr lang="en-US" sz="2400" baseline="0">
              <a:latin typeface="FrankRuehl" panose="020E0503060101010101" pitchFamily="34" charset="-79"/>
              <a:cs typeface="FrankRuehl" panose="020E0503060101010101" pitchFamily="34" charset="-79"/>
            </a:rPr>
            <a:t>Direct Labor</a:t>
          </a:r>
          <a:r>
            <a:rPr lang="en-US" sz="2400" baseline="0">
              <a:solidFill>
                <a:schemeClr val="dk1"/>
              </a:solidFill>
              <a:effectLst/>
              <a:latin typeface="FrankRuehl" panose="020E0503060101010101" pitchFamily="34" charset="-79"/>
              <a:ea typeface="+mn-ea"/>
              <a:cs typeface="FrankRuehl" panose="020E0503060101010101" pitchFamily="34" charset="-79"/>
            </a:rPr>
            <a:t>(</a:t>
          </a:r>
          <a:r>
            <a:rPr lang="en-US" sz="2400" b="1" baseline="0">
              <a:solidFill>
                <a:srgbClr val="FF0000"/>
              </a:solidFill>
              <a:effectLst/>
              <a:latin typeface="FrankRuehl" panose="020E0503060101010101" pitchFamily="34" charset="-79"/>
              <a:ea typeface="+mn-ea"/>
              <a:cs typeface="FrankRuehl" panose="020E0503060101010101" pitchFamily="34" charset="-79"/>
            </a:rPr>
            <a:t>DL</a:t>
          </a:r>
          <a:r>
            <a:rPr lang="en-US" sz="2400" baseline="0">
              <a:solidFill>
                <a:schemeClr val="dk1"/>
              </a:solidFill>
              <a:effectLst/>
              <a:latin typeface="FrankRuehl" panose="020E0503060101010101" pitchFamily="34" charset="-79"/>
              <a:ea typeface="+mn-ea"/>
              <a:cs typeface="FrankRuehl" panose="020E0503060101010101" pitchFamily="34" charset="-79"/>
            </a:rPr>
            <a:t>) </a:t>
          </a:r>
          <a:r>
            <a:rPr lang="en-US" sz="2400" baseline="0">
              <a:latin typeface="FrankRuehl" panose="020E0503060101010101" pitchFamily="34" charset="-79"/>
              <a:cs typeface="FrankRuehl" panose="020E0503060101010101" pitchFamily="34" charset="-79"/>
            </a:rPr>
            <a:t> = $1.50 per unit</a:t>
          </a:r>
        </a:p>
        <a:p>
          <a:r>
            <a:rPr lang="en-US" sz="2400" baseline="0">
              <a:latin typeface="FrankRuehl" panose="020E0503060101010101" pitchFamily="34" charset="-79"/>
              <a:cs typeface="FrankRuehl" panose="020E0503060101010101" pitchFamily="34" charset="-79"/>
            </a:rPr>
            <a:t>Material Cost</a:t>
          </a:r>
          <a:r>
            <a:rPr lang="en-US" sz="2400" baseline="0">
              <a:solidFill>
                <a:sysClr val="windowText" lastClr="000000"/>
              </a:solidFill>
              <a:effectLst/>
              <a:latin typeface="FrankRuehl" panose="020E0503060101010101" pitchFamily="34" charset="-79"/>
              <a:ea typeface="+mn-ea"/>
              <a:cs typeface="FrankRuehl" panose="020E0503060101010101" pitchFamily="34" charset="-79"/>
            </a:rPr>
            <a:t>(</a:t>
          </a:r>
          <a:r>
            <a:rPr lang="en-US" sz="2400" b="1" baseline="0">
              <a:solidFill>
                <a:srgbClr val="FF0000"/>
              </a:solidFill>
              <a:effectLst/>
              <a:latin typeface="FrankRuehl" panose="020E0503060101010101" pitchFamily="34" charset="-79"/>
              <a:ea typeface="+mn-ea"/>
              <a:cs typeface="FrankRuehl" panose="020E0503060101010101" pitchFamily="34" charset="-79"/>
            </a:rPr>
            <a:t>MC</a:t>
          </a:r>
          <a:r>
            <a:rPr lang="en-US" sz="2400" baseline="0">
              <a:solidFill>
                <a:schemeClr val="dk1"/>
              </a:solidFill>
              <a:effectLst/>
              <a:latin typeface="FrankRuehl" panose="020E0503060101010101" pitchFamily="34" charset="-79"/>
              <a:ea typeface="+mn-ea"/>
              <a:cs typeface="FrankRuehl" panose="020E0503060101010101" pitchFamily="34" charset="-79"/>
            </a:rPr>
            <a:t>) </a:t>
          </a:r>
          <a:r>
            <a:rPr lang="en-US" sz="2400" baseline="0">
              <a:latin typeface="FrankRuehl" panose="020E0503060101010101" pitchFamily="34" charset="-79"/>
              <a:cs typeface="FrankRuehl" panose="020E0503060101010101" pitchFamily="34" charset="-79"/>
            </a:rPr>
            <a:t>= $0.75 per unit</a:t>
          </a:r>
        </a:p>
        <a:p>
          <a:r>
            <a:rPr lang="en-US" sz="2400" baseline="0">
              <a:latin typeface="FrankRuehl" panose="020E0503060101010101" pitchFamily="34" charset="-79"/>
              <a:cs typeface="FrankRuehl" panose="020E0503060101010101" pitchFamily="34" charset="-79"/>
            </a:rPr>
            <a:t>Variable Cost (</a:t>
          </a:r>
          <a:r>
            <a:rPr lang="en-US" sz="2400" b="1" baseline="0">
              <a:solidFill>
                <a:srgbClr val="FF0000"/>
              </a:solidFill>
              <a:latin typeface="FrankRuehl" panose="020E0503060101010101" pitchFamily="34" charset="-79"/>
              <a:cs typeface="FrankRuehl" panose="020E0503060101010101" pitchFamily="34" charset="-79"/>
            </a:rPr>
            <a:t>VC</a:t>
          </a:r>
          <a:r>
            <a:rPr lang="en-US" sz="2400" baseline="0">
              <a:latin typeface="FrankRuehl" panose="020E0503060101010101" pitchFamily="34" charset="-79"/>
              <a:cs typeface="FrankRuehl" panose="020E0503060101010101" pitchFamily="34" charset="-79"/>
            </a:rPr>
            <a:t>) = $2.25 per unit</a:t>
          </a:r>
        </a:p>
        <a:p>
          <a:r>
            <a:rPr lang="en-US" sz="2400" baseline="0">
              <a:latin typeface="FrankRuehl" panose="020E0503060101010101" pitchFamily="34" charset="-79"/>
              <a:cs typeface="FrankRuehl" panose="020E0503060101010101" pitchFamily="34" charset="-79"/>
            </a:rPr>
            <a:t>Sales Price (</a:t>
          </a:r>
          <a:r>
            <a:rPr lang="en-US" sz="2400" b="1" baseline="0">
              <a:solidFill>
                <a:srgbClr val="FF0000"/>
              </a:solidFill>
              <a:latin typeface="FrankRuehl" panose="020E0503060101010101" pitchFamily="34" charset="-79"/>
              <a:cs typeface="FrankRuehl" panose="020E0503060101010101" pitchFamily="34" charset="-79"/>
            </a:rPr>
            <a:t>SP</a:t>
          </a:r>
          <a:r>
            <a:rPr lang="en-US" sz="2400" baseline="0">
              <a:latin typeface="FrankRuehl" panose="020E0503060101010101" pitchFamily="34" charset="-79"/>
              <a:cs typeface="FrankRuehl" panose="020E0503060101010101" pitchFamily="34" charset="-79"/>
            </a:rPr>
            <a:t>) = $4.00 per unit</a:t>
          </a:r>
        </a:p>
      </xdr:txBody>
    </xdr:sp>
    <xdr:clientData/>
  </xdr:twoCellAnchor>
  <xdr:twoCellAnchor>
    <xdr:from>
      <xdr:col>12</xdr:col>
      <xdr:colOff>236764</xdr:colOff>
      <xdr:row>9</xdr:row>
      <xdr:rowOff>118723</xdr:rowOff>
    </xdr:from>
    <xdr:to>
      <xdr:col>17</xdr:col>
      <xdr:colOff>166687</xdr:colOff>
      <xdr:row>13</xdr:row>
      <xdr:rowOff>96950</xdr:rowOff>
    </xdr:to>
    <xdr:sp macro="" textlink="">
      <xdr:nvSpPr>
        <xdr:cNvPr id="17" name="Rounded Rectangle 16">
          <a:extLst>
            <a:ext uri="{FF2B5EF4-FFF2-40B4-BE49-F238E27FC236}">
              <a16:creationId xmlns:a16="http://schemas.microsoft.com/office/drawing/2014/main" id="{00000000-0008-0000-1500-000011000000}"/>
            </a:ext>
          </a:extLst>
        </xdr:cNvPr>
        <xdr:cNvSpPr/>
      </xdr:nvSpPr>
      <xdr:spPr>
        <a:xfrm>
          <a:off x="7923439" y="1833223"/>
          <a:ext cx="2130198"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FrankRuehl" panose="020E0503060101010101" pitchFamily="34" charset="-79"/>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18" name="Straight Connector 17">
          <a:extLst>
            <a:ext uri="{FF2B5EF4-FFF2-40B4-BE49-F238E27FC236}">
              <a16:creationId xmlns:a16="http://schemas.microsoft.com/office/drawing/2014/main" id="{00000000-0008-0000-1500-000012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xdr:from>
      <xdr:col>11</xdr:col>
      <xdr:colOff>557893</xdr:colOff>
      <xdr:row>8</xdr:row>
      <xdr:rowOff>54429</xdr:rowOff>
    </xdr:from>
    <xdr:to>
      <xdr:col>11</xdr:col>
      <xdr:colOff>557893</xdr:colOff>
      <xdr:row>46</xdr:row>
      <xdr:rowOff>68037</xdr:rowOff>
    </xdr:to>
    <xdr:cxnSp macro="">
      <xdr:nvCxnSpPr>
        <xdr:cNvPr id="2" name="Straight Connector 1">
          <a:extLst>
            <a:ext uri="{FF2B5EF4-FFF2-40B4-BE49-F238E27FC236}">
              <a16:creationId xmlns:a16="http://schemas.microsoft.com/office/drawing/2014/main" id="{00000000-0008-0000-1600-000002000000}"/>
            </a:ext>
          </a:extLst>
        </xdr:cNvPr>
        <xdr:cNvCxnSpPr/>
      </xdr:nvCxnSpPr>
      <xdr:spPr>
        <a:xfrm>
          <a:off x="7330168" y="1578429"/>
          <a:ext cx="0" cy="74621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10</xdr:row>
      <xdr:rowOff>40822</xdr:rowOff>
    </xdr:from>
    <xdr:to>
      <xdr:col>10</xdr:col>
      <xdr:colOff>503464</xdr:colOff>
      <xdr:row>22</xdr:row>
      <xdr:rowOff>13607</xdr:rowOff>
    </xdr:to>
    <xdr:sp macro="" textlink="">
      <xdr:nvSpPr>
        <xdr:cNvPr id="3" name="TextBox 2">
          <a:extLst>
            <a:ext uri="{FF2B5EF4-FFF2-40B4-BE49-F238E27FC236}">
              <a16:creationId xmlns:a16="http://schemas.microsoft.com/office/drawing/2014/main" id="{00000000-0008-0000-1600-000003000000}"/>
            </a:ext>
          </a:extLst>
        </xdr:cNvPr>
        <xdr:cNvSpPr txBox="1"/>
      </xdr:nvSpPr>
      <xdr:spPr>
        <a:xfrm>
          <a:off x="677636" y="1945822"/>
          <a:ext cx="5988503" cy="236356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4" name="Rounded Rectangle 3">
          <a:extLst>
            <a:ext uri="{FF2B5EF4-FFF2-40B4-BE49-F238E27FC236}">
              <a16:creationId xmlns:a16="http://schemas.microsoft.com/office/drawing/2014/main" id="{00000000-0008-0000-1600-000004000000}"/>
            </a:ext>
          </a:extLst>
        </xdr:cNvPr>
        <xdr:cNvSpPr/>
      </xdr:nvSpPr>
      <xdr:spPr>
        <a:xfrm>
          <a:off x="2506436" y="353786"/>
          <a:ext cx="45379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5 Example</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5" name="TextBox 4">
          <a:extLst>
            <a:ext uri="{FF2B5EF4-FFF2-40B4-BE49-F238E27FC236}">
              <a16:creationId xmlns:a16="http://schemas.microsoft.com/office/drawing/2014/main" id="{00000000-0008-0000-1600-000005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3266</xdr:rowOff>
    </xdr:from>
    <xdr:to>
      <xdr:col>11</xdr:col>
      <xdr:colOff>43543</xdr:colOff>
      <xdr:row>45</xdr:row>
      <xdr:rowOff>190499</xdr:rowOff>
    </xdr:to>
    <xdr:sp macro="" textlink="">
      <xdr:nvSpPr>
        <xdr:cNvPr id="6" name="TextBox 5">
          <a:extLst>
            <a:ext uri="{FF2B5EF4-FFF2-40B4-BE49-F238E27FC236}">
              <a16:creationId xmlns:a16="http://schemas.microsoft.com/office/drawing/2014/main" id="{00000000-0008-0000-1600-000006000000}"/>
            </a:ext>
          </a:extLst>
        </xdr:cNvPr>
        <xdr:cNvSpPr txBox="1"/>
      </xdr:nvSpPr>
      <xdr:spPr>
        <a:xfrm>
          <a:off x="544285" y="1908266"/>
          <a:ext cx="6302829" cy="707244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cs typeface="FrankRuehl" panose="020E0503060101010101" pitchFamily="34" charset="-79"/>
            </a:rPr>
            <a:t>Relative Frequency Probability Assessment: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Starbucks, sells caffinated and decafinated drinks. One of the difficulties in this business is determining how much of a given product to prepare for the day. </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Suppose a store manager is interested in determining the probaility that a customer will select a decaf versus a caffeinated drink.</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 She has maintained records of customer purchases for the past three weeks. The probability can be assessed using relative frequency with the following steps:</a:t>
          </a:r>
        </a:p>
      </xdr:txBody>
    </xdr:sp>
    <xdr:clientData/>
  </xdr:twoCellAnchor>
  <xdr:twoCellAnchor>
    <xdr:from>
      <xdr:col>1</xdr:col>
      <xdr:colOff>95251</xdr:colOff>
      <xdr:row>2</xdr:row>
      <xdr:rowOff>43541</xdr:rowOff>
    </xdr:from>
    <xdr:to>
      <xdr:col>3</xdr:col>
      <xdr:colOff>299357</xdr:colOff>
      <xdr:row>7</xdr:row>
      <xdr:rowOff>171450</xdr:rowOff>
    </xdr:to>
    <xdr:sp macro="" textlink="">
      <xdr:nvSpPr>
        <xdr:cNvPr id="7" name="Left Arrow 6">
          <a:hlinkClick xmlns:r="http://schemas.openxmlformats.org/officeDocument/2006/relationships" r:id="rId1"/>
          <a:extLst>
            <a:ext uri="{FF2B5EF4-FFF2-40B4-BE49-F238E27FC236}">
              <a16:creationId xmlns:a16="http://schemas.microsoft.com/office/drawing/2014/main" id="{00000000-0008-0000-1600-000007000000}"/>
            </a:ext>
          </a:extLst>
        </xdr:cNvPr>
        <xdr:cNvSpPr/>
      </xdr:nvSpPr>
      <xdr:spPr>
        <a:xfrm>
          <a:off x="704851" y="424541"/>
          <a:ext cx="1423306"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13</xdr:col>
      <xdr:colOff>359227</xdr:colOff>
      <xdr:row>3</xdr:row>
      <xdr:rowOff>118723</xdr:rowOff>
    </xdr:from>
    <xdr:to>
      <xdr:col>21</xdr:col>
      <xdr:colOff>326571</xdr:colOff>
      <xdr:row>7</xdr:row>
      <xdr:rowOff>96950</xdr:rowOff>
    </xdr:to>
    <xdr:sp macro="" textlink="">
      <xdr:nvSpPr>
        <xdr:cNvPr id="8" name="Rounded Rectangle 7">
          <a:extLst>
            <a:ext uri="{FF2B5EF4-FFF2-40B4-BE49-F238E27FC236}">
              <a16:creationId xmlns:a16="http://schemas.microsoft.com/office/drawing/2014/main" id="{00000000-0008-0000-1600-000008000000}"/>
            </a:ext>
          </a:extLst>
        </xdr:cNvPr>
        <xdr:cNvSpPr/>
      </xdr:nvSpPr>
      <xdr:spPr>
        <a:xfrm>
          <a:off x="8474527" y="690223"/>
          <a:ext cx="3567794"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9" name="Straight Connector 8">
          <a:extLst>
            <a:ext uri="{FF2B5EF4-FFF2-40B4-BE49-F238E27FC236}">
              <a16:creationId xmlns:a16="http://schemas.microsoft.com/office/drawing/2014/main" id="{00000000-0008-0000-1600-000009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557893</xdr:colOff>
      <xdr:row>8</xdr:row>
      <xdr:rowOff>54429</xdr:rowOff>
    </xdr:from>
    <xdr:to>
      <xdr:col>11</xdr:col>
      <xdr:colOff>557893</xdr:colOff>
      <xdr:row>46</xdr:row>
      <xdr:rowOff>68037</xdr:rowOff>
    </xdr:to>
    <xdr:cxnSp macro="">
      <xdr:nvCxnSpPr>
        <xdr:cNvPr id="2" name="Straight Connector 1">
          <a:extLst>
            <a:ext uri="{FF2B5EF4-FFF2-40B4-BE49-F238E27FC236}">
              <a16:creationId xmlns:a16="http://schemas.microsoft.com/office/drawing/2014/main" id="{00000000-0008-0000-1700-000002000000}"/>
            </a:ext>
          </a:extLst>
        </xdr:cNvPr>
        <xdr:cNvCxnSpPr/>
      </xdr:nvCxnSpPr>
      <xdr:spPr>
        <a:xfrm>
          <a:off x="7330168" y="1578429"/>
          <a:ext cx="0" cy="74621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10</xdr:row>
      <xdr:rowOff>40822</xdr:rowOff>
    </xdr:from>
    <xdr:to>
      <xdr:col>10</xdr:col>
      <xdr:colOff>503464</xdr:colOff>
      <xdr:row>22</xdr:row>
      <xdr:rowOff>13607</xdr:rowOff>
    </xdr:to>
    <xdr:sp macro="" textlink="">
      <xdr:nvSpPr>
        <xdr:cNvPr id="3" name="TextBox 2">
          <a:extLst>
            <a:ext uri="{FF2B5EF4-FFF2-40B4-BE49-F238E27FC236}">
              <a16:creationId xmlns:a16="http://schemas.microsoft.com/office/drawing/2014/main" id="{00000000-0008-0000-1700-000003000000}"/>
            </a:ext>
          </a:extLst>
        </xdr:cNvPr>
        <xdr:cNvSpPr txBox="1"/>
      </xdr:nvSpPr>
      <xdr:spPr>
        <a:xfrm>
          <a:off x="677636" y="1945822"/>
          <a:ext cx="5988503" cy="236356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4" name="Rounded Rectangle 3">
          <a:extLst>
            <a:ext uri="{FF2B5EF4-FFF2-40B4-BE49-F238E27FC236}">
              <a16:creationId xmlns:a16="http://schemas.microsoft.com/office/drawing/2014/main" id="{00000000-0008-0000-1700-000004000000}"/>
            </a:ext>
          </a:extLst>
        </xdr:cNvPr>
        <xdr:cNvSpPr/>
      </xdr:nvSpPr>
      <xdr:spPr>
        <a:xfrm>
          <a:off x="2506436" y="353786"/>
          <a:ext cx="45379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5</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5" name="TextBox 4">
          <a:extLst>
            <a:ext uri="{FF2B5EF4-FFF2-40B4-BE49-F238E27FC236}">
              <a16:creationId xmlns:a16="http://schemas.microsoft.com/office/drawing/2014/main" id="{00000000-0008-0000-1700-000005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3267</xdr:rowOff>
    </xdr:from>
    <xdr:to>
      <xdr:col>11</xdr:col>
      <xdr:colOff>43543</xdr:colOff>
      <xdr:row>34</xdr:row>
      <xdr:rowOff>136072</xdr:rowOff>
    </xdr:to>
    <xdr:sp macro="" textlink="">
      <xdr:nvSpPr>
        <xdr:cNvPr id="6" name="TextBox 5">
          <a:extLst>
            <a:ext uri="{FF2B5EF4-FFF2-40B4-BE49-F238E27FC236}">
              <a16:creationId xmlns:a16="http://schemas.microsoft.com/office/drawing/2014/main" id="{00000000-0008-0000-1700-000006000000}"/>
            </a:ext>
          </a:extLst>
        </xdr:cNvPr>
        <xdr:cNvSpPr txBox="1"/>
      </xdr:nvSpPr>
      <xdr:spPr>
        <a:xfrm>
          <a:off x="544285" y="1908267"/>
          <a:ext cx="6271533" cy="480958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cs typeface="FrankRuehl" panose="020E0503060101010101" pitchFamily="34" charset="-79"/>
            </a:rPr>
            <a:t>Relative Frequency Probability Assessment: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1. Define the experiment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2. Define the events of interest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3. Determine the total number of occurrences</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4. For the event of interest, determine</a:t>
          </a:r>
        </a:p>
        <a:p>
          <a:r>
            <a:rPr lang="en-US" sz="2000" baseline="0">
              <a:latin typeface="Lucida Bright" panose="02040602050505020304" pitchFamily="18" charset="0"/>
              <a:cs typeface="FrankRuehl" panose="020E0503060101010101" pitchFamily="34" charset="-79"/>
            </a:rPr>
            <a:t>    the number of occurrences</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5. Determine the probability assessment</a:t>
          </a:r>
        </a:p>
      </xdr:txBody>
    </xdr:sp>
    <xdr:clientData/>
  </xdr:twoCellAnchor>
  <xdr:twoCellAnchor>
    <xdr:from>
      <xdr:col>1</xdr:col>
      <xdr:colOff>95251</xdr:colOff>
      <xdr:row>2</xdr:row>
      <xdr:rowOff>43541</xdr:rowOff>
    </xdr:from>
    <xdr:to>
      <xdr:col>3</xdr:col>
      <xdr:colOff>299357</xdr:colOff>
      <xdr:row>7</xdr:row>
      <xdr:rowOff>171450</xdr:rowOff>
    </xdr:to>
    <xdr:sp macro="" textlink="">
      <xdr:nvSpPr>
        <xdr:cNvPr id="7" name="Left Arrow 6">
          <a:hlinkClick xmlns:r="http://schemas.openxmlformats.org/officeDocument/2006/relationships" r:id="rId1"/>
          <a:extLst>
            <a:ext uri="{FF2B5EF4-FFF2-40B4-BE49-F238E27FC236}">
              <a16:creationId xmlns:a16="http://schemas.microsoft.com/office/drawing/2014/main" id="{00000000-0008-0000-1700-000007000000}"/>
            </a:ext>
          </a:extLst>
        </xdr:cNvPr>
        <xdr:cNvSpPr/>
      </xdr:nvSpPr>
      <xdr:spPr>
        <a:xfrm>
          <a:off x="704851" y="424541"/>
          <a:ext cx="1423306"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13</xdr:col>
      <xdr:colOff>359227</xdr:colOff>
      <xdr:row>3</xdr:row>
      <xdr:rowOff>118723</xdr:rowOff>
    </xdr:from>
    <xdr:to>
      <xdr:col>21</xdr:col>
      <xdr:colOff>326571</xdr:colOff>
      <xdr:row>7</xdr:row>
      <xdr:rowOff>96950</xdr:rowOff>
    </xdr:to>
    <xdr:sp macro="" textlink="">
      <xdr:nvSpPr>
        <xdr:cNvPr id="8" name="Rounded Rectangle 7">
          <a:extLst>
            <a:ext uri="{FF2B5EF4-FFF2-40B4-BE49-F238E27FC236}">
              <a16:creationId xmlns:a16="http://schemas.microsoft.com/office/drawing/2014/main" id="{00000000-0008-0000-1700-000008000000}"/>
            </a:ext>
          </a:extLst>
        </xdr:cNvPr>
        <xdr:cNvSpPr/>
      </xdr:nvSpPr>
      <xdr:spPr>
        <a:xfrm>
          <a:off x="8474527" y="690223"/>
          <a:ext cx="3567794"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9" name="Straight Connector 8">
          <a:extLst>
            <a:ext uri="{FF2B5EF4-FFF2-40B4-BE49-F238E27FC236}">
              <a16:creationId xmlns:a16="http://schemas.microsoft.com/office/drawing/2014/main" id="{00000000-0008-0000-1700-000009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557893</xdr:colOff>
      <xdr:row>8</xdr:row>
      <xdr:rowOff>54429</xdr:rowOff>
    </xdr:from>
    <xdr:to>
      <xdr:col>11</xdr:col>
      <xdr:colOff>557893</xdr:colOff>
      <xdr:row>46</xdr:row>
      <xdr:rowOff>68037</xdr:rowOff>
    </xdr:to>
    <xdr:cxnSp macro="">
      <xdr:nvCxnSpPr>
        <xdr:cNvPr id="5" name="Straight Connector 4">
          <a:extLst>
            <a:ext uri="{FF2B5EF4-FFF2-40B4-BE49-F238E27FC236}">
              <a16:creationId xmlns:a16="http://schemas.microsoft.com/office/drawing/2014/main" id="{00000000-0008-0000-1800-000005000000}"/>
            </a:ext>
          </a:extLst>
        </xdr:cNvPr>
        <xdr:cNvCxnSpPr/>
      </xdr:nvCxnSpPr>
      <xdr:spPr>
        <a:xfrm>
          <a:off x="7293429" y="1578429"/>
          <a:ext cx="0" cy="110762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10</xdr:row>
      <xdr:rowOff>40822</xdr:rowOff>
    </xdr:from>
    <xdr:to>
      <xdr:col>10</xdr:col>
      <xdr:colOff>503464</xdr:colOff>
      <xdr:row>22</xdr:row>
      <xdr:rowOff>13607</xdr:rowOff>
    </xdr:to>
    <xdr:sp macro="" textlink="">
      <xdr:nvSpPr>
        <xdr:cNvPr id="7" name="TextBox 6">
          <a:extLst>
            <a:ext uri="{FF2B5EF4-FFF2-40B4-BE49-F238E27FC236}">
              <a16:creationId xmlns:a16="http://schemas.microsoft.com/office/drawing/2014/main" id="{00000000-0008-0000-1800-000007000000}"/>
            </a:ext>
          </a:extLst>
        </xdr:cNvPr>
        <xdr:cNvSpPr txBox="1"/>
      </xdr:nvSpPr>
      <xdr:spPr>
        <a:xfrm>
          <a:off x="680357" y="1945822"/>
          <a:ext cx="5946321" cy="225878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9" name="Rounded Rectangle 8">
          <a:extLst>
            <a:ext uri="{FF2B5EF4-FFF2-40B4-BE49-F238E27FC236}">
              <a16:creationId xmlns:a16="http://schemas.microsoft.com/office/drawing/2014/main" id="{00000000-0008-0000-1800-000009000000}"/>
            </a:ext>
          </a:extLst>
        </xdr:cNvPr>
        <xdr:cNvSpPr/>
      </xdr:nvSpPr>
      <xdr:spPr>
        <a:xfrm>
          <a:off x="2517322" y="353786"/>
          <a:ext cx="455839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5</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17" name="TextBox 16">
          <a:extLst>
            <a:ext uri="{FF2B5EF4-FFF2-40B4-BE49-F238E27FC236}">
              <a16:creationId xmlns:a16="http://schemas.microsoft.com/office/drawing/2014/main" id="{00000000-0008-0000-1800-000011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3267</xdr:rowOff>
    </xdr:from>
    <xdr:to>
      <xdr:col>11</xdr:col>
      <xdr:colOff>43543</xdr:colOff>
      <xdr:row>34</xdr:row>
      <xdr:rowOff>136072</xdr:rowOff>
    </xdr:to>
    <xdr:sp macro="" textlink="">
      <xdr:nvSpPr>
        <xdr:cNvPr id="18" name="TextBox 17">
          <a:extLst>
            <a:ext uri="{FF2B5EF4-FFF2-40B4-BE49-F238E27FC236}">
              <a16:creationId xmlns:a16="http://schemas.microsoft.com/office/drawing/2014/main" id="{00000000-0008-0000-1800-000012000000}"/>
            </a:ext>
          </a:extLst>
        </xdr:cNvPr>
        <xdr:cNvSpPr txBox="1"/>
      </xdr:nvSpPr>
      <xdr:spPr>
        <a:xfrm>
          <a:off x="544285" y="1908267"/>
          <a:ext cx="6302829" cy="481366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cs typeface="FrankRuehl" panose="020E0503060101010101" pitchFamily="34" charset="-79"/>
            </a:rPr>
            <a:t>Relative Frequency Probability Assessment: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1. Define the experiment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2. Define the events of interest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3. Determine the total number of occurrences</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4. For the event of interest, determine</a:t>
          </a:r>
        </a:p>
        <a:p>
          <a:r>
            <a:rPr lang="en-US" sz="2000" baseline="0">
              <a:latin typeface="Lucida Bright" panose="02040602050505020304" pitchFamily="18" charset="0"/>
              <a:cs typeface="FrankRuehl" panose="020E0503060101010101" pitchFamily="34" charset="-79"/>
            </a:rPr>
            <a:t>    the number of occurrences</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5. Determine the probability assessment</a:t>
          </a:r>
        </a:p>
      </xdr:txBody>
    </xdr:sp>
    <xdr:clientData/>
  </xdr:twoCellAnchor>
  <xdr:twoCellAnchor>
    <xdr:from>
      <xdr:col>1</xdr:col>
      <xdr:colOff>95251</xdr:colOff>
      <xdr:row>2</xdr:row>
      <xdr:rowOff>43541</xdr:rowOff>
    </xdr:from>
    <xdr:to>
      <xdr:col>3</xdr:col>
      <xdr:colOff>299357</xdr:colOff>
      <xdr:row>7</xdr:row>
      <xdr:rowOff>171450</xdr:rowOff>
    </xdr:to>
    <xdr:sp macro="" textlink="">
      <xdr:nvSpPr>
        <xdr:cNvPr id="19" name="Left Arrow 18">
          <a:hlinkClick xmlns:r="http://schemas.openxmlformats.org/officeDocument/2006/relationships" r:id="rId1"/>
          <a:extLst>
            <a:ext uri="{FF2B5EF4-FFF2-40B4-BE49-F238E27FC236}">
              <a16:creationId xmlns:a16="http://schemas.microsoft.com/office/drawing/2014/main" id="{00000000-0008-0000-1800-000013000000}"/>
            </a:ext>
          </a:extLst>
        </xdr:cNvPr>
        <xdr:cNvSpPr/>
      </xdr:nvSpPr>
      <xdr:spPr>
        <a:xfrm>
          <a:off x="707572" y="424541"/>
          <a:ext cx="1428749"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13</xdr:col>
      <xdr:colOff>359227</xdr:colOff>
      <xdr:row>3</xdr:row>
      <xdr:rowOff>118723</xdr:rowOff>
    </xdr:from>
    <xdr:to>
      <xdr:col>21</xdr:col>
      <xdr:colOff>326571</xdr:colOff>
      <xdr:row>7</xdr:row>
      <xdr:rowOff>96950</xdr:rowOff>
    </xdr:to>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8509906" y="690223"/>
          <a:ext cx="3559629"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21" name="Straight Connector 20">
          <a:extLst>
            <a:ext uri="{FF2B5EF4-FFF2-40B4-BE49-F238E27FC236}">
              <a16:creationId xmlns:a16="http://schemas.microsoft.com/office/drawing/2014/main" id="{00000000-0008-0000-1800-000015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24</xdr:col>
      <xdr:colOff>0</xdr:colOff>
      <xdr:row>3</xdr:row>
      <xdr:rowOff>0</xdr:rowOff>
    </xdr:from>
    <xdr:to>
      <xdr:col>26</xdr:col>
      <xdr:colOff>576116</xdr:colOff>
      <xdr:row>9</xdr:row>
      <xdr:rowOff>66786</xdr:rowOff>
    </xdr:to>
    <xdr:sp macro="" textlink="">
      <xdr:nvSpPr>
        <xdr:cNvPr id="10" name="Left Arrow 9">
          <a:hlinkClick xmlns:r="http://schemas.openxmlformats.org/officeDocument/2006/relationships" r:id="rId2"/>
          <a:extLst>
            <a:ext uri="{FF2B5EF4-FFF2-40B4-BE49-F238E27FC236}">
              <a16:creationId xmlns:a16="http://schemas.microsoft.com/office/drawing/2014/main" id="{00000000-0008-0000-1800-00000A000000}"/>
            </a:ext>
          </a:extLst>
        </xdr:cNvPr>
        <xdr:cNvSpPr/>
      </xdr:nvSpPr>
      <xdr:spPr>
        <a:xfrm rot="10800000" flipV="1">
          <a:off x="12994821" y="5715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149678</xdr:colOff>
      <xdr:row>15</xdr:row>
      <xdr:rowOff>272144</xdr:rowOff>
    </xdr:from>
    <xdr:to>
      <xdr:col>10</xdr:col>
      <xdr:colOff>585106</xdr:colOff>
      <xdr:row>29</xdr:row>
      <xdr:rowOff>40821</xdr:rowOff>
    </xdr:to>
    <xdr:sp macro="" textlink="">
      <xdr:nvSpPr>
        <xdr:cNvPr id="3" name="TextBox 2">
          <a:extLst>
            <a:ext uri="{FF2B5EF4-FFF2-40B4-BE49-F238E27FC236}">
              <a16:creationId xmlns:a16="http://schemas.microsoft.com/office/drawing/2014/main" id="{00000000-0008-0000-1900-000003000000}"/>
            </a:ext>
          </a:extLst>
        </xdr:cNvPr>
        <xdr:cNvSpPr txBox="1"/>
      </xdr:nvSpPr>
      <xdr:spPr>
        <a:xfrm>
          <a:off x="761999" y="2558144"/>
          <a:ext cx="5946321" cy="36739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Compute</a:t>
          </a:r>
          <a:r>
            <a:rPr lang="en-US" sz="2000" baseline="0">
              <a:solidFill>
                <a:schemeClr val="dk1"/>
              </a:solidFill>
              <a:latin typeface="+mn-lt"/>
              <a:ea typeface="+mn-ea"/>
              <a:cs typeface="+mn-cs"/>
            </a:rPr>
            <a:t> the following using Excel:</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mean</a:t>
          </a:r>
        </a:p>
        <a:p>
          <a:r>
            <a:rPr lang="en-US" sz="2000" baseline="0">
              <a:solidFill>
                <a:schemeClr val="dk1"/>
              </a:solidFill>
              <a:latin typeface="+mn-lt"/>
              <a:ea typeface="+mn-ea"/>
              <a:cs typeface="+mn-cs"/>
            </a:rPr>
            <a:t>mode</a:t>
          </a:r>
        </a:p>
        <a:p>
          <a:r>
            <a:rPr lang="en-US" sz="2000" baseline="0">
              <a:solidFill>
                <a:schemeClr val="dk1"/>
              </a:solidFill>
              <a:latin typeface="+mn-lt"/>
              <a:ea typeface="+mn-ea"/>
              <a:cs typeface="+mn-cs"/>
            </a:rPr>
            <a:t>median</a:t>
          </a:r>
        </a:p>
        <a:p>
          <a:r>
            <a:rPr lang="en-US" sz="2000" baseline="0">
              <a:solidFill>
                <a:schemeClr val="dk1"/>
              </a:solidFill>
              <a:latin typeface="+mn-lt"/>
              <a:ea typeface="+mn-ea"/>
              <a:cs typeface="+mn-cs"/>
            </a:rPr>
            <a:t>range</a:t>
          </a:r>
        </a:p>
        <a:p>
          <a:r>
            <a:rPr lang="en-US" sz="2000" baseline="0">
              <a:solidFill>
                <a:schemeClr val="dk1"/>
              </a:solidFill>
              <a:latin typeface="+mn-lt"/>
              <a:ea typeface="+mn-ea"/>
              <a:cs typeface="+mn-cs"/>
            </a:rPr>
            <a:t>variance</a:t>
          </a:r>
        </a:p>
        <a:p>
          <a:r>
            <a:rPr lang="en-US" sz="2000" baseline="0">
              <a:solidFill>
                <a:schemeClr val="dk1"/>
              </a:solidFill>
              <a:latin typeface="+mn-lt"/>
              <a:ea typeface="+mn-ea"/>
              <a:cs typeface="+mn-cs"/>
            </a:rPr>
            <a:t>standard deviation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shown below:</a:t>
          </a:r>
        </a:p>
        <a:p>
          <a:endParaRPr lang="en-US" sz="2000">
            <a:solidFill>
              <a:schemeClr val="dk1"/>
            </a:solidFill>
            <a:latin typeface="+mn-lt"/>
            <a:ea typeface="+mn-ea"/>
            <a:cs typeface="+mn-cs"/>
          </a:endParaRP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9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108857</xdr:colOff>
      <xdr:row>3</xdr:row>
      <xdr:rowOff>108857</xdr:rowOff>
    </xdr:from>
    <xdr:to>
      <xdr:col>13</xdr:col>
      <xdr:colOff>163287</xdr:colOff>
      <xdr:row>56</xdr:row>
      <xdr:rowOff>40821</xdr:rowOff>
    </xdr:to>
    <xdr:cxnSp macro="">
      <xdr:nvCxnSpPr>
        <xdr:cNvPr id="5" name="Straight Connector 4">
          <a:extLst>
            <a:ext uri="{FF2B5EF4-FFF2-40B4-BE49-F238E27FC236}">
              <a16:creationId xmlns:a16="http://schemas.microsoft.com/office/drawing/2014/main" id="{00000000-0008-0000-1900-000005000000}"/>
            </a:ext>
          </a:extLst>
        </xdr:cNvPr>
        <xdr:cNvCxnSpPr/>
      </xdr:nvCxnSpPr>
      <xdr:spPr>
        <a:xfrm>
          <a:off x="8069036" y="680357"/>
          <a:ext cx="54430" cy="1145721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598714</xdr:colOff>
      <xdr:row>3</xdr:row>
      <xdr:rowOff>108857</xdr:rowOff>
    </xdr:from>
    <xdr:to>
      <xdr:col>18</xdr:col>
      <xdr:colOff>693964</xdr:colOff>
      <xdr:row>7</xdr:row>
      <xdr:rowOff>136072</xdr:rowOff>
    </xdr:to>
    <xdr:sp macro="" textlink="">
      <xdr:nvSpPr>
        <xdr:cNvPr id="6" name="Rounded Rectangle 5">
          <a:extLst>
            <a:ext uri="{FF2B5EF4-FFF2-40B4-BE49-F238E27FC236}">
              <a16:creationId xmlns:a16="http://schemas.microsoft.com/office/drawing/2014/main" id="{00000000-0008-0000-1900-000006000000}"/>
            </a:ext>
          </a:extLst>
        </xdr:cNvPr>
        <xdr:cNvSpPr/>
      </xdr:nvSpPr>
      <xdr:spPr>
        <a:xfrm>
          <a:off x="8558893" y="680357"/>
          <a:ext cx="3864428"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16</xdr:col>
      <xdr:colOff>40821</xdr:colOff>
      <xdr:row>10</xdr:row>
      <xdr:rowOff>54429</xdr:rowOff>
    </xdr:from>
    <xdr:to>
      <xdr:col>22</xdr:col>
      <xdr:colOff>108857</xdr:colOff>
      <xdr:row>14</xdr:row>
      <xdr:rowOff>122464</xdr:rowOff>
    </xdr:to>
    <xdr:sp macro="" textlink="">
      <xdr:nvSpPr>
        <xdr:cNvPr id="9" name="TextBox 8">
          <a:extLst>
            <a:ext uri="{FF2B5EF4-FFF2-40B4-BE49-F238E27FC236}">
              <a16:creationId xmlns:a16="http://schemas.microsoft.com/office/drawing/2014/main" id="{00000000-0008-0000-1900-000009000000}"/>
            </a:ext>
          </a:extLst>
        </xdr:cNvPr>
        <xdr:cNvSpPr txBox="1"/>
      </xdr:nvSpPr>
      <xdr:spPr>
        <a:xfrm>
          <a:off x="9837964" y="1959429"/>
          <a:ext cx="5238750" cy="8300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Data to Data Analysis to Descriptive Statistics</a:t>
          </a:r>
          <a:r>
            <a:rPr lang="en-US" sz="2000" baseline="0"/>
            <a:t> to Summary Statistics</a:t>
          </a:r>
          <a:endParaRPr lang="en-US" sz="2000"/>
        </a:p>
      </xdr:txBody>
    </xdr:sp>
    <xdr:clientData/>
  </xdr:twoCellAnchor>
  <xdr:twoCellAnchor>
    <xdr:from>
      <xdr:col>3</xdr:col>
      <xdr:colOff>340179</xdr:colOff>
      <xdr:row>2</xdr:row>
      <xdr:rowOff>108857</xdr:rowOff>
    </xdr:from>
    <xdr:to>
      <xdr:col>11</xdr:col>
      <xdr:colOff>381000</xdr:colOff>
      <xdr:row>6</xdr:row>
      <xdr:rowOff>185057</xdr:rowOff>
    </xdr:to>
    <xdr:sp macro="" textlink="">
      <xdr:nvSpPr>
        <xdr:cNvPr id="10" name="Rounded Rectangle 9">
          <a:extLst>
            <a:ext uri="{FF2B5EF4-FFF2-40B4-BE49-F238E27FC236}">
              <a16:creationId xmlns:a16="http://schemas.microsoft.com/office/drawing/2014/main" id="{00000000-0008-0000-1900-00000A000000}"/>
            </a:ext>
          </a:extLst>
        </xdr:cNvPr>
        <xdr:cNvSpPr/>
      </xdr:nvSpPr>
      <xdr:spPr>
        <a:xfrm>
          <a:off x="2177143" y="489857"/>
          <a:ext cx="493939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 Problem 4 Solution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11</xdr:row>
      <xdr:rowOff>68036</xdr:rowOff>
    </xdr:from>
    <xdr:to>
      <xdr:col>11</xdr:col>
      <xdr:colOff>585106</xdr:colOff>
      <xdr:row>35</xdr:row>
      <xdr:rowOff>68034</xdr:rowOff>
    </xdr:to>
    <xdr:sp macro="" textlink="">
      <xdr:nvSpPr>
        <xdr:cNvPr id="2" name="TextBox 1">
          <a:extLst>
            <a:ext uri="{FF2B5EF4-FFF2-40B4-BE49-F238E27FC236}">
              <a16:creationId xmlns:a16="http://schemas.microsoft.com/office/drawing/2014/main" id="{00000000-0008-0000-1A00-000002000000}"/>
            </a:ext>
          </a:extLst>
        </xdr:cNvPr>
        <xdr:cNvSpPr txBox="1"/>
      </xdr:nvSpPr>
      <xdr:spPr>
        <a:xfrm>
          <a:off x="609600" y="2163536"/>
          <a:ext cx="6681106" cy="572452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Classical</a:t>
          </a:r>
          <a:r>
            <a:rPr lang="en-US" sz="2000" baseline="0">
              <a:solidFill>
                <a:schemeClr val="dk1"/>
              </a:solidFill>
              <a:latin typeface="+mn-lt"/>
              <a:ea typeface="+mn-ea"/>
              <a:cs typeface="+mn-cs"/>
            </a:rPr>
            <a:t>  Probability Assessment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The managers at King's fine Clothes plan to hold a special promotion over labor Day weekend. Each customer who makes a purchase exceeding $100 will qualify to select an envelope from a large drum. Inside the envelope are coupons for pecentage discounts of the purchase total. At the begining of the weekend, there were 500 coupons. </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400 were for a 100% discount</a:t>
          </a:r>
        </a:p>
        <a:p>
          <a:r>
            <a:rPr lang="en-US" sz="2000" baseline="0">
              <a:solidFill>
                <a:schemeClr val="dk1"/>
              </a:solidFill>
              <a:latin typeface="+mn-lt"/>
              <a:ea typeface="+mn-ea"/>
              <a:cs typeface="+mn-cs"/>
            </a:rPr>
            <a:t>50 were for 20% discount</a:t>
          </a:r>
        </a:p>
        <a:p>
          <a:r>
            <a:rPr lang="en-US" sz="2000" baseline="0">
              <a:solidFill>
                <a:schemeClr val="dk1"/>
              </a:solidFill>
              <a:latin typeface="+mn-lt"/>
              <a:ea typeface="+mn-ea"/>
              <a:cs typeface="+mn-cs"/>
            </a:rPr>
            <a:t>45 were fpr 30% discount</a:t>
          </a:r>
        </a:p>
        <a:p>
          <a:r>
            <a:rPr lang="en-US" sz="2000" baseline="0">
              <a:solidFill>
                <a:schemeClr val="dk1"/>
              </a:solidFill>
              <a:latin typeface="+mn-lt"/>
              <a:ea typeface="+mn-ea"/>
              <a:cs typeface="+mn-cs"/>
            </a:rPr>
            <a:t>5 were for 50% discount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The probability of getting a particular discount amount can be determined using classical assessment with the following steps:</a:t>
          </a:r>
        </a:p>
      </xdr:txBody>
    </xdr:sp>
    <xdr:clientData/>
  </xdr:twoCellAnchor>
  <xdr:twoCellAnchor>
    <xdr:from>
      <xdr:col>0</xdr:col>
      <xdr:colOff>353787</xdr:colOff>
      <xdr:row>2</xdr:row>
      <xdr:rowOff>27214</xdr:rowOff>
    </xdr:from>
    <xdr:to>
      <xdr:col>2</xdr:col>
      <xdr:colOff>435429</xdr:colOff>
      <xdr:row>6</xdr:row>
      <xdr:rowOff>149680</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1A00-000003000000}"/>
            </a:ext>
          </a:extLst>
        </xdr:cNvPr>
        <xdr:cNvSpPr/>
      </xdr:nvSpPr>
      <xdr:spPr>
        <a:xfrm>
          <a:off x="353787" y="408214"/>
          <a:ext cx="1300842"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40822</xdr:colOff>
      <xdr:row>3</xdr:row>
      <xdr:rowOff>108857</xdr:rowOff>
    </xdr:from>
    <xdr:to>
      <xdr:col>13</xdr:col>
      <xdr:colOff>95252</xdr:colOff>
      <xdr:row>56</xdr:row>
      <xdr:rowOff>40821</xdr:rowOff>
    </xdr:to>
    <xdr:cxnSp macro="">
      <xdr:nvCxnSpPr>
        <xdr:cNvPr id="4" name="Straight Connector 3">
          <a:extLst>
            <a:ext uri="{FF2B5EF4-FFF2-40B4-BE49-F238E27FC236}">
              <a16:creationId xmlns:a16="http://schemas.microsoft.com/office/drawing/2014/main" id="{00000000-0008-0000-1A00-000004000000}"/>
            </a:ext>
          </a:extLst>
        </xdr:cNvPr>
        <xdr:cNvCxnSpPr/>
      </xdr:nvCxnSpPr>
      <xdr:spPr>
        <a:xfrm>
          <a:off x="7965622" y="680357"/>
          <a:ext cx="54430" cy="1118098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598714</xdr:colOff>
      <xdr:row>3</xdr:row>
      <xdr:rowOff>108857</xdr:rowOff>
    </xdr:from>
    <xdr:to>
      <xdr:col>18</xdr:col>
      <xdr:colOff>693964</xdr:colOff>
      <xdr:row>7</xdr:row>
      <xdr:rowOff>136072</xdr:rowOff>
    </xdr:to>
    <xdr:sp macro="" textlink="">
      <xdr:nvSpPr>
        <xdr:cNvPr id="5" name="Rounded Rectangle 4">
          <a:extLst>
            <a:ext uri="{FF2B5EF4-FFF2-40B4-BE49-F238E27FC236}">
              <a16:creationId xmlns:a16="http://schemas.microsoft.com/office/drawing/2014/main" id="{00000000-0008-0000-1A00-000005000000}"/>
            </a:ext>
          </a:extLst>
        </xdr:cNvPr>
        <xdr:cNvSpPr/>
      </xdr:nvSpPr>
      <xdr:spPr>
        <a:xfrm>
          <a:off x="8523514" y="680357"/>
          <a:ext cx="3133725" cy="789215"/>
        </a:xfrm>
        <a:prstGeom prst="roundRect">
          <a:avLst/>
        </a:prstGeom>
        <a:solidFill>
          <a:srgbClr val="8E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285751</xdr:colOff>
      <xdr:row>2</xdr:row>
      <xdr:rowOff>68035</xdr:rowOff>
    </xdr:from>
    <xdr:to>
      <xdr:col>11</xdr:col>
      <xdr:colOff>326572</xdr:colOff>
      <xdr:row>6</xdr:row>
      <xdr:rowOff>144235</xdr:rowOff>
    </xdr:to>
    <xdr:sp macro="" textlink="">
      <xdr:nvSpPr>
        <xdr:cNvPr id="6" name="Rounded Rectangle 5">
          <a:extLst>
            <a:ext uri="{FF2B5EF4-FFF2-40B4-BE49-F238E27FC236}">
              <a16:creationId xmlns:a16="http://schemas.microsoft.com/office/drawing/2014/main" id="{00000000-0008-0000-1A00-000006000000}"/>
            </a:ext>
          </a:extLst>
        </xdr:cNvPr>
        <xdr:cNvSpPr/>
      </xdr:nvSpPr>
      <xdr:spPr>
        <a:xfrm>
          <a:off x="2114551" y="449035"/>
          <a:ext cx="491762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 Problem 4 Example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11</xdr:row>
      <xdr:rowOff>68036</xdr:rowOff>
    </xdr:from>
    <xdr:to>
      <xdr:col>11</xdr:col>
      <xdr:colOff>585106</xdr:colOff>
      <xdr:row>35</xdr:row>
      <xdr:rowOff>68034</xdr:rowOff>
    </xdr:to>
    <xdr:sp macro="" textlink="">
      <xdr:nvSpPr>
        <xdr:cNvPr id="21" name="TextBox 20">
          <a:extLst>
            <a:ext uri="{FF2B5EF4-FFF2-40B4-BE49-F238E27FC236}">
              <a16:creationId xmlns:a16="http://schemas.microsoft.com/office/drawing/2014/main" id="{00000000-0008-0000-1B00-000015000000}"/>
            </a:ext>
          </a:extLst>
        </xdr:cNvPr>
        <xdr:cNvSpPr txBox="1"/>
      </xdr:nvSpPr>
      <xdr:spPr>
        <a:xfrm>
          <a:off x="612321" y="2163536"/>
          <a:ext cx="6708321" cy="57694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Classical</a:t>
          </a:r>
          <a:r>
            <a:rPr lang="en-US" sz="2000" baseline="0">
              <a:solidFill>
                <a:schemeClr val="dk1"/>
              </a:solidFill>
              <a:latin typeface="+mn-lt"/>
              <a:ea typeface="+mn-ea"/>
              <a:cs typeface="+mn-cs"/>
            </a:rPr>
            <a:t>  Probability Assessment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1. Define the experiment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2. Determine whether the possible outcomes are</a:t>
          </a:r>
        </a:p>
        <a:p>
          <a:r>
            <a:rPr lang="en-US" sz="2000" baseline="0">
              <a:solidFill>
                <a:schemeClr val="dk1"/>
              </a:solidFill>
              <a:latin typeface="+mn-lt"/>
              <a:ea typeface="+mn-ea"/>
              <a:cs typeface="+mn-cs"/>
            </a:rPr>
            <a:t>    equally likely?</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3. Determine the total number of outcomes</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4. Define the event of interest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5. Determine the number of outcomes associated</a:t>
          </a:r>
        </a:p>
        <a:p>
          <a:r>
            <a:rPr lang="en-US" sz="2000" baseline="0">
              <a:solidFill>
                <a:schemeClr val="dk1"/>
              </a:solidFill>
              <a:latin typeface="+mn-lt"/>
              <a:ea typeface="+mn-ea"/>
              <a:cs typeface="+mn-cs"/>
            </a:rPr>
            <a:t>    with the event of interest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6. Compute the classical probability</a:t>
          </a:r>
        </a:p>
      </xdr:txBody>
    </xdr:sp>
    <xdr:clientData/>
  </xdr:twoCellAnchor>
  <xdr:twoCellAnchor>
    <xdr:from>
      <xdr:col>0</xdr:col>
      <xdr:colOff>353787</xdr:colOff>
      <xdr:row>2</xdr:row>
      <xdr:rowOff>27214</xdr:rowOff>
    </xdr:from>
    <xdr:to>
      <xdr:col>2</xdr:col>
      <xdr:colOff>435429</xdr:colOff>
      <xdr:row>6</xdr:row>
      <xdr:rowOff>149680</xdr:rowOff>
    </xdr:to>
    <xdr:sp macro="" textlink="">
      <xdr:nvSpPr>
        <xdr:cNvPr id="22" name="Left Arrow 21">
          <a:hlinkClick xmlns:r="http://schemas.openxmlformats.org/officeDocument/2006/relationships" r:id="rId1"/>
          <a:extLst>
            <a:ext uri="{FF2B5EF4-FFF2-40B4-BE49-F238E27FC236}">
              <a16:creationId xmlns:a16="http://schemas.microsoft.com/office/drawing/2014/main" id="{00000000-0008-0000-1B00-000016000000}"/>
            </a:ext>
          </a:extLst>
        </xdr:cNvPr>
        <xdr:cNvSpPr/>
      </xdr:nvSpPr>
      <xdr:spPr>
        <a:xfrm>
          <a:off x="353787" y="408214"/>
          <a:ext cx="1306285"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40822</xdr:colOff>
      <xdr:row>3</xdr:row>
      <xdr:rowOff>108857</xdr:rowOff>
    </xdr:from>
    <xdr:to>
      <xdr:col>13</xdr:col>
      <xdr:colOff>95252</xdr:colOff>
      <xdr:row>56</xdr:row>
      <xdr:rowOff>40821</xdr:rowOff>
    </xdr:to>
    <xdr:cxnSp macro="">
      <xdr:nvCxnSpPr>
        <xdr:cNvPr id="23" name="Straight Connector 22">
          <a:extLst>
            <a:ext uri="{FF2B5EF4-FFF2-40B4-BE49-F238E27FC236}">
              <a16:creationId xmlns:a16="http://schemas.microsoft.com/office/drawing/2014/main" id="{00000000-0008-0000-1B00-000017000000}"/>
            </a:ext>
          </a:extLst>
        </xdr:cNvPr>
        <xdr:cNvCxnSpPr/>
      </xdr:nvCxnSpPr>
      <xdr:spPr>
        <a:xfrm>
          <a:off x="8001001" y="680357"/>
          <a:ext cx="54430" cy="1126671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598714</xdr:colOff>
      <xdr:row>3</xdr:row>
      <xdr:rowOff>108857</xdr:rowOff>
    </xdr:from>
    <xdr:to>
      <xdr:col>18</xdr:col>
      <xdr:colOff>693964</xdr:colOff>
      <xdr:row>7</xdr:row>
      <xdr:rowOff>136072</xdr:rowOff>
    </xdr:to>
    <xdr:sp macro="" textlink="">
      <xdr:nvSpPr>
        <xdr:cNvPr id="24" name="Rounded Rectangle 23">
          <a:extLst>
            <a:ext uri="{FF2B5EF4-FFF2-40B4-BE49-F238E27FC236}">
              <a16:creationId xmlns:a16="http://schemas.microsoft.com/office/drawing/2014/main" id="{00000000-0008-0000-1B00-000018000000}"/>
            </a:ext>
          </a:extLst>
        </xdr:cNvPr>
        <xdr:cNvSpPr/>
      </xdr:nvSpPr>
      <xdr:spPr>
        <a:xfrm>
          <a:off x="8523514" y="680357"/>
          <a:ext cx="3848100" cy="789215"/>
        </a:xfrm>
        <a:prstGeom prst="roundRect">
          <a:avLst/>
        </a:prstGeom>
        <a:solidFill>
          <a:srgbClr val="8E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285751</xdr:colOff>
      <xdr:row>2</xdr:row>
      <xdr:rowOff>68035</xdr:rowOff>
    </xdr:from>
    <xdr:to>
      <xdr:col>11</xdr:col>
      <xdr:colOff>326572</xdr:colOff>
      <xdr:row>6</xdr:row>
      <xdr:rowOff>144235</xdr:rowOff>
    </xdr:to>
    <xdr:sp macro="" textlink="">
      <xdr:nvSpPr>
        <xdr:cNvPr id="26" name="Rounded Rectangle 25">
          <a:extLst>
            <a:ext uri="{FF2B5EF4-FFF2-40B4-BE49-F238E27FC236}">
              <a16:creationId xmlns:a16="http://schemas.microsoft.com/office/drawing/2014/main" id="{00000000-0008-0000-1B00-00001A000000}"/>
            </a:ext>
          </a:extLst>
        </xdr:cNvPr>
        <xdr:cNvSpPr/>
      </xdr:nvSpPr>
      <xdr:spPr>
        <a:xfrm>
          <a:off x="2122715" y="449035"/>
          <a:ext cx="493939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 Problem 4 </a:t>
          </a:r>
        </a:p>
      </xdr:txBody>
    </xdr:sp>
    <xdr:clientData/>
  </xdr:twoCellAnchor>
  <xdr:twoCellAnchor>
    <xdr:from>
      <xdr:col>20</xdr:col>
      <xdr:colOff>0</xdr:colOff>
      <xdr:row>2</xdr:row>
      <xdr:rowOff>0</xdr:rowOff>
    </xdr:from>
    <xdr:to>
      <xdr:col>22</xdr:col>
      <xdr:colOff>576116</xdr:colOff>
      <xdr:row>8</xdr:row>
      <xdr:rowOff>66786</xdr:rowOff>
    </xdr:to>
    <xdr:sp macro="" textlink="">
      <xdr:nvSpPr>
        <xdr:cNvPr id="7" name="Left Arrow 6">
          <a:hlinkClick xmlns:r="http://schemas.openxmlformats.org/officeDocument/2006/relationships" r:id="rId2"/>
          <a:extLst>
            <a:ext uri="{FF2B5EF4-FFF2-40B4-BE49-F238E27FC236}">
              <a16:creationId xmlns:a16="http://schemas.microsoft.com/office/drawing/2014/main" id="{00000000-0008-0000-1B00-000007000000}"/>
            </a:ext>
          </a:extLst>
        </xdr:cNvPr>
        <xdr:cNvSpPr/>
      </xdr:nvSpPr>
      <xdr:spPr>
        <a:xfrm rot="10800000" flipV="1">
          <a:off x="12328071" y="381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12</xdr:col>
      <xdr:colOff>1006929</xdr:colOff>
      <xdr:row>22</xdr:row>
      <xdr:rowOff>54428</xdr:rowOff>
    </xdr:from>
    <xdr:to>
      <xdr:col>12</xdr:col>
      <xdr:colOff>1006929</xdr:colOff>
      <xdr:row>22</xdr:row>
      <xdr:rowOff>328748</xdr:rowOff>
    </xdr:to>
    <xdr:cxnSp macro="">
      <xdr:nvCxnSpPr>
        <xdr:cNvPr id="12" name="Straight Arrow Connector 11">
          <a:extLst>
            <a:ext uri="{FF2B5EF4-FFF2-40B4-BE49-F238E27FC236}">
              <a16:creationId xmlns:a16="http://schemas.microsoft.com/office/drawing/2014/main" id="{00000000-0008-0000-1C00-00000C000000}"/>
            </a:ext>
          </a:extLst>
        </xdr:cNvPr>
        <xdr:cNvCxnSpPr/>
      </xdr:nvCxnSpPr>
      <xdr:spPr>
        <a:xfrm flipH="1">
          <a:off x="12287250" y="4884964"/>
          <a:ext cx="0" cy="2743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1094013</xdr:colOff>
      <xdr:row>1</xdr:row>
      <xdr:rowOff>136072</xdr:rowOff>
    </xdr:from>
    <xdr:to>
      <xdr:col>11</xdr:col>
      <xdr:colOff>149678</xdr:colOff>
      <xdr:row>5</xdr:row>
      <xdr:rowOff>95250</xdr:rowOff>
    </xdr:to>
    <xdr:sp macro="" textlink="">
      <xdr:nvSpPr>
        <xdr:cNvPr id="15" name="Rounded Rectangle 14">
          <a:extLst>
            <a:ext uri="{FF2B5EF4-FFF2-40B4-BE49-F238E27FC236}">
              <a16:creationId xmlns:a16="http://schemas.microsoft.com/office/drawing/2014/main" id="{00000000-0008-0000-1C00-00000F000000}"/>
            </a:ext>
          </a:extLst>
        </xdr:cNvPr>
        <xdr:cNvSpPr/>
      </xdr:nvSpPr>
      <xdr:spPr>
        <a:xfrm>
          <a:off x="3434442" y="326572"/>
          <a:ext cx="5369379" cy="9661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3 Solution</a:t>
          </a:r>
        </a:p>
      </xdr:txBody>
    </xdr:sp>
    <xdr:clientData/>
  </xdr:twoCellAnchor>
  <xdr:twoCellAnchor>
    <xdr:from>
      <xdr:col>10</xdr:col>
      <xdr:colOff>419099</xdr:colOff>
      <xdr:row>6</xdr:row>
      <xdr:rowOff>250372</xdr:rowOff>
    </xdr:from>
    <xdr:to>
      <xdr:col>10</xdr:col>
      <xdr:colOff>419099</xdr:colOff>
      <xdr:row>43</xdr:row>
      <xdr:rowOff>32658</xdr:rowOff>
    </xdr:to>
    <xdr:cxnSp macro="">
      <xdr:nvCxnSpPr>
        <xdr:cNvPr id="17" name="Straight Connector 16">
          <a:extLst>
            <a:ext uri="{FF2B5EF4-FFF2-40B4-BE49-F238E27FC236}">
              <a16:creationId xmlns:a16="http://schemas.microsoft.com/office/drawing/2014/main" id="{00000000-0008-0000-1C00-000011000000}"/>
            </a:ext>
          </a:extLst>
        </xdr:cNvPr>
        <xdr:cNvCxnSpPr/>
      </xdr:nvCxnSpPr>
      <xdr:spPr>
        <a:xfrm>
          <a:off x="8488135" y="1719943"/>
          <a:ext cx="0" cy="957942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335280</xdr:colOff>
      <xdr:row>8</xdr:row>
      <xdr:rowOff>157299</xdr:rowOff>
    </xdr:from>
    <xdr:to>
      <xdr:col>9</xdr:col>
      <xdr:colOff>249101</xdr:colOff>
      <xdr:row>37</xdr:row>
      <xdr:rowOff>40823</xdr:rowOff>
    </xdr:to>
    <xdr:sp macro="" textlink="">
      <xdr:nvSpPr>
        <xdr:cNvPr id="19" name="TextBox 18">
          <a:extLst>
            <a:ext uri="{FF2B5EF4-FFF2-40B4-BE49-F238E27FC236}">
              <a16:creationId xmlns:a16="http://schemas.microsoft.com/office/drawing/2014/main" id="{00000000-0008-0000-1C00-000013000000}"/>
            </a:ext>
          </a:extLst>
        </xdr:cNvPr>
        <xdr:cNvSpPr txBox="1"/>
      </xdr:nvSpPr>
      <xdr:spPr>
        <a:xfrm>
          <a:off x="335280" y="2252799"/>
          <a:ext cx="7397750" cy="791173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a:latin typeface="FrankRuehl" panose="020E0503060101010101" pitchFamily="34" charset="-79"/>
            <a:cs typeface="FrankRuehl" panose="020E0503060101010101" pitchFamily="34" charset="-79"/>
          </a:endParaRPr>
        </a:p>
        <a:p>
          <a:r>
            <a:rPr lang="en-US" sz="2400">
              <a:latin typeface="FrankRuehl" panose="020E0503060101010101" pitchFamily="34" charset="-79"/>
              <a:cs typeface="FrankRuehl" panose="020E0503060101010101" pitchFamily="34" charset="-79"/>
            </a:rPr>
            <a:t>Nowlin Plastics produces</a:t>
          </a:r>
          <a:r>
            <a:rPr lang="en-US" sz="2400" baseline="0">
              <a:latin typeface="FrankRuehl" panose="020E0503060101010101" pitchFamily="34" charset="-79"/>
              <a:cs typeface="FrankRuehl" panose="020E0503060101010101" pitchFamily="34" charset="-79"/>
            </a:rPr>
            <a:t> a variety of compact disc (CD) storage cases. Nowlin's best selling product is the CD-50, a slimplastic CD holder with a specially designed lining that protects the optical surface of the disc.</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Several products are produced on the same manufacturing line and a set up cost is incurred each time a change over is made for a new product. Suppose that the setup cost for the CD-50 is $5,000. </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This set-up cost is a fixed cost that is incurred regardless of the number of units eventually produced. In addition, suppose that variable labor and material costs are $2 for each nit produced. Suppose that each CD-50 storage unit sells for $5. </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How many units will have to be produced and sold in order for Novlin to make $10,000 in profit? </a:t>
          </a:r>
          <a:endParaRPr lang="en-US" sz="2400">
            <a:latin typeface="FrankRuehl" panose="020E0503060101010101" pitchFamily="34" charset="-79"/>
            <a:cs typeface="FrankRuehl" panose="020E0503060101010101" pitchFamily="34" charset="-79"/>
          </a:endParaRPr>
        </a:p>
      </xdr:txBody>
    </xdr:sp>
    <xdr:clientData/>
  </xdr:twoCellAnchor>
  <xdr:twoCellAnchor>
    <xdr:from>
      <xdr:col>2</xdr:col>
      <xdr:colOff>27215</xdr:colOff>
      <xdr:row>1</xdr:row>
      <xdr:rowOff>176893</xdr:rowOff>
    </xdr:from>
    <xdr:to>
      <xdr:col>4</xdr:col>
      <xdr:colOff>79602</xdr:colOff>
      <xdr:row>5</xdr:row>
      <xdr:rowOff>250373</xdr:rowOff>
    </xdr:to>
    <xdr:sp macro="" textlink="">
      <xdr:nvSpPr>
        <xdr:cNvPr id="23" name="Left Arrow 22">
          <a:hlinkClick xmlns:r="http://schemas.openxmlformats.org/officeDocument/2006/relationships" r:id="rId1"/>
          <a:extLst>
            <a:ext uri="{FF2B5EF4-FFF2-40B4-BE49-F238E27FC236}">
              <a16:creationId xmlns:a16="http://schemas.microsoft.com/office/drawing/2014/main" id="{00000000-0008-0000-1C00-000017000000}"/>
            </a:ext>
          </a:extLst>
        </xdr:cNvPr>
        <xdr:cNvSpPr/>
      </xdr:nvSpPr>
      <xdr:spPr>
        <a:xfrm>
          <a:off x="1208315" y="367393"/>
          <a:ext cx="1233487" cy="106408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81643</xdr:colOff>
      <xdr:row>2</xdr:row>
      <xdr:rowOff>149679</xdr:rowOff>
    </xdr:from>
    <xdr:to>
      <xdr:col>3</xdr:col>
      <xdr:colOff>0</xdr:colOff>
      <xdr:row>7</xdr:row>
      <xdr:rowOff>81645</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0</xdr:rowOff>
    </xdr:from>
    <xdr:to>
      <xdr:col>12</xdr:col>
      <xdr:colOff>231322</xdr:colOff>
      <xdr:row>43</xdr:row>
      <xdr:rowOff>149679</xdr:rowOff>
    </xdr:to>
    <xdr:cxnSp macro="">
      <xdr:nvCxnSpPr>
        <xdr:cNvPr id="4" name="Straight Connector 3">
          <a:extLst>
            <a:ext uri="{FF2B5EF4-FFF2-40B4-BE49-F238E27FC236}">
              <a16:creationId xmlns:a16="http://schemas.microsoft.com/office/drawing/2014/main" id="{00000000-0008-0000-0200-000004000000}"/>
            </a:ext>
          </a:extLst>
        </xdr:cNvPr>
        <xdr:cNvCxnSpPr/>
      </xdr:nvCxnSpPr>
      <xdr:spPr>
        <a:xfrm>
          <a:off x="7546522" y="1660071"/>
          <a:ext cx="0" cy="72335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231321</xdr:colOff>
      <xdr:row>3</xdr:row>
      <xdr:rowOff>13606</xdr:rowOff>
    </xdr:from>
    <xdr:to>
      <xdr:col>19</xdr:col>
      <xdr:colOff>13607</xdr:colOff>
      <xdr:row>7</xdr:row>
      <xdr:rowOff>40821</xdr:rowOff>
    </xdr:to>
    <xdr:sp macro="" textlink="">
      <xdr:nvSpPr>
        <xdr:cNvPr id="5" name="Rounded Rectangle 5">
          <a:extLst>
            <a:ext uri="{FF2B5EF4-FFF2-40B4-BE49-F238E27FC236}">
              <a16:creationId xmlns:a16="http://schemas.microsoft.com/office/drawing/2014/main" id="{00000000-0008-0000-0200-000005000000}"/>
            </a:ext>
          </a:extLst>
        </xdr:cNvPr>
        <xdr:cNvSpPr/>
      </xdr:nvSpPr>
      <xdr:spPr>
        <a:xfrm>
          <a:off x="8191500" y="585106"/>
          <a:ext cx="345621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xdr:col>
      <xdr:colOff>571500</xdr:colOff>
      <xdr:row>9</xdr:row>
      <xdr:rowOff>95250</xdr:rowOff>
    </xdr:from>
    <xdr:to>
      <xdr:col>11</xdr:col>
      <xdr:colOff>394606</xdr:colOff>
      <xdr:row>33</xdr:row>
      <xdr:rowOff>27213</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1183821" y="1809750"/>
              <a:ext cx="5946321" cy="4476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information</a:t>
              </a:r>
            </a:p>
            <a:p>
              <a:r>
                <a:rPr lang="en-US" sz="2000" baseline="0">
                  <a:solidFill>
                    <a:schemeClr val="dk1"/>
                  </a:solidFill>
                  <a:latin typeface="+mn-lt"/>
                  <a:ea typeface="+mn-ea"/>
                  <a:cs typeface="+mn-cs"/>
                </a:rPr>
                <a:t>a)  find  the z score using the Standardize Excel function: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x= 275</a:t>
              </a:r>
            </a:p>
            <a:p>
              <a14:m>
                <m:oMath xmlns:m="http://schemas.openxmlformats.org/officeDocument/2006/math">
                  <m:acc>
                    <m:accPr>
                      <m:chr m:val="̅"/>
                      <m:ctrlPr>
                        <a:rPr lang="en-US" sz="2000" i="1">
                          <a:solidFill>
                            <a:schemeClr val="dk1"/>
                          </a:solidFill>
                          <a:latin typeface="Cambria Math" panose="02040503050406030204" pitchFamily="18" charset="0"/>
                          <a:ea typeface="+mn-ea"/>
                          <a:cs typeface="+mn-cs"/>
                        </a:rPr>
                      </m:ctrlPr>
                    </m:accPr>
                    <m:e>
                      <m:r>
                        <a:rPr lang="en-US" sz="2000" b="0" i="1">
                          <a:solidFill>
                            <a:schemeClr val="dk1"/>
                          </a:solidFill>
                          <a:latin typeface="Cambria Math" panose="02040503050406030204" pitchFamily="18" charset="0"/>
                          <a:ea typeface="+mn-ea"/>
                          <a:cs typeface="+mn-cs"/>
                        </a:rPr>
                        <m:t>𝑥</m:t>
                      </m:r>
                    </m:e>
                  </m:acc>
                </m:oMath>
              </a14:m>
              <a:r>
                <a:rPr lang="en-US" sz="2000">
                  <a:solidFill>
                    <a:schemeClr val="dk1"/>
                  </a:solidFill>
                  <a:latin typeface="+mn-lt"/>
                  <a:ea typeface="+mn-ea"/>
                  <a:cs typeface="+mn-cs"/>
                </a:rPr>
                <a:t>=250</a:t>
              </a:r>
            </a:p>
            <a:p>
              <a:r>
                <a:rPr lang="en-US" sz="2000">
                  <a:solidFill>
                    <a:schemeClr val="dk1"/>
                  </a:solidFill>
                  <a:latin typeface="+mn-lt"/>
                  <a:ea typeface="+mn-ea"/>
                  <a:cs typeface="+mn-cs"/>
                </a:rPr>
                <a:t>s= 25</a:t>
              </a:r>
            </a:p>
            <a:p>
              <a:endParaRPr lang="en-US" sz="2000">
                <a:solidFill>
                  <a:schemeClr val="dk1"/>
                </a:solidFill>
                <a:latin typeface="+mn-lt"/>
                <a:ea typeface="+mn-ea"/>
                <a:cs typeface="+mn-cs"/>
              </a:endParaRPr>
            </a:p>
            <a:p>
              <a:r>
                <a:rPr lang="en-US" sz="2000">
                  <a:solidFill>
                    <a:schemeClr val="dk1"/>
                  </a:solidFill>
                  <a:latin typeface="+mn-lt"/>
                  <a:ea typeface="+mn-ea"/>
                  <a:cs typeface="+mn-cs"/>
                </a:rPr>
                <a:t>b)</a:t>
              </a:r>
              <a:r>
                <a:rPr lang="en-US" sz="2000" baseline="0">
                  <a:solidFill>
                    <a:schemeClr val="dk1"/>
                  </a:solidFill>
                  <a:latin typeface="+mn-lt"/>
                  <a:ea typeface="+mn-ea"/>
                  <a:cs typeface="+mn-cs"/>
                </a:rPr>
                <a:t> Lets assume that the z score is 1.2</a:t>
              </a:r>
            </a:p>
            <a:p>
              <a:r>
                <a:rPr lang="en-US" sz="2000" baseline="0">
                  <a:solidFill>
                    <a:schemeClr val="dk1"/>
                  </a:solidFill>
                  <a:latin typeface="+mn-lt"/>
                  <a:ea typeface="+mn-ea"/>
                  <a:cs typeface="+mn-cs"/>
                </a:rPr>
                <a:t>x=275</a:t>
              </a:r>
            </a:p>
            <a:p>
              <a:r>
                <a:rPr lang="el-GR" sz="2000" baseline="0">
                  <a:solidFill>
                    <a:schemeClr val="dk1"/>
                  </a:solidFill>
                  <a:latin typeface="+mn-lt"/>
                  <a:ea typeface="+mn-ea"/>
                  <a:cs typeface="+mn-cs"/>
                </a:rPr>
                <a:t>σ</a:t>
              </a:r>
              <a:r>
                <a:rPr lang="en-US" sz="2000" baseline="0">
                  <a:solidFill>
                    <a:schemeClr val="dk1"/>
                  </a:solidFill>
                  <a:latin typeface="+mn-lt"/>
                  <a:ea typeface="+mn-ea"/>
                  <a:cs typeface="+mn-cs"/>
                </a:rPr>
                <a:t>=25</a:t>
              </a:r>
            </a:p>
            <a:p>
              <a:r>
                <a:rPr lang="en-US" sz="2000" baseline="0">
                  <a:solidFill>
                    <a:schemeClr val="dk1"/>
                  </a:solidFill>
                  <a:latin typeface="+mn-lt"/>
                  <a:ea typeface="+mn-ea"/>
                  <a:cs typeface="+mn-cs"/>
                </a:rPr>
                <a:t>find the value of µ</a:t>
              </a:r>
            </a:p>
            <a:p>
              <a:endParaRPr lang="en-US" sz="2000">
                <a:solidFill>
                  <a:schemeClr val="dk1"/>
                </a:solidFill>
                <a:latin typeface="+mn-lt"/>
                <a:ea typeface="+mn-ea"/>
                <a:cs typeface="+mn-cs"/>
              </a:endParaRPr>
            </a:p>
          </xdr:txBody>
        </xdr:sp>
      </mc:Choice>
      <mc:Fallback xmlns="">
        <xdr:sp macro="" textlink="">
          <xdr:nvSpPr>
            <xdr:cNvPr id="6" name="TextBox 5">
              <a:extLst>
                <a:ext uri="{FF2B5EF4-FFF2-40B4-BE49-F238E27FC236}">
                  <a16:creationId xmlns:a16="http://schemas.microsoft.com/office/drawing/2014/main" id="{8E1CD2D3-6F7D-40C4-859C-076553EB1D3B}"/>
                </a:ext>
              </a:extLst>
            </xdr:cNvPr>
            <xdr:cNvSpPr txBox="1"/>
          </xdr:nvSpPr>
          <xdr:spPr>
            <a:xfrm>
              <a:off x="1183821" y="1809750"/>
              <a:ext cx="5946321" cy="4476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information</a:t>
              </a:r>
            </a:p>
            <a:p>
              <a:r>
                <a:rPr lang="en-US" sz="2000" baseline="0">
                  <a:solidFill>
                    <a:schemeClr val="dk1"/>
                  </a:solidFill>
                  <a:latin typeface="+mn-lt"/>
                  <a:ea typeface="+mn-ea"/>
                  <a:cs typeface="+mn-cs"/>
                </a:rPr>
                <a:t>a)  find  the z score using the Standardize Excel function: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x= 275</a:t>
              </a:r>
            </a:p>
            <a:p>
              <a:r>
                <a:rPr lang="en-US" sz="2000" b="0" i="0">
                  <a:solidFill>
                    <a:schemeClr val="dk1"/>
                  </a:solidFill>
                  <a:latin typeface="Cambria Math" panose="02040503050406030204" pitchFamily="18" charset="0"/>
                  <a:ea typeface="+mn-ea"/>
                  <a:cs typeface="+mn-cs"/>
                </a:rPr>
                <a:t>𝑥 ̅</a:t>
              </a:r>
              <a:r>
                <a:rPr lang="en-US" sz="2000">
                  <a:solidFill>
                    <a:schemeClr val="dk1"/>
                  </a:solidFill>
                  <a:latin typeface="+mn-lt"/>
                  <a:ea typeface="+mn-ea"/>
                  <a:cs typeface="+mn-cs"/>
                </a:rPr>
                <a:t>=250</a:t>
              </a:r>
            </a:p>
            <a:p>
              <a:r>
                <a:rPr lang="en-US" sz="2000">
                  <a:solidFill>
                    <a:schemeClr val="dk1"/>
                  </a:solidFill>
                  <a:latin typeface="+mn-lt"/>
                  <a:ea typeface="+mn-ea"/>
                  <a:cs typeface="+mn-cs"/>
                </a:rPr>
                <a:t>s= 25</a:t>
              </a:r>
            </a:p>
            <a:p>
              <a:endParaRPr lang="en-US" sz="2000">
                <a:solidFill>
                  <a:schemeClr val="dk1"/>
                </a:solidFill>
                <a:latin typeface="+mn-lt"/>
                <a:ea typeface="+mn-ea"/>
                <a:cs typeface="+mn-cs"/>
              </a:endParaRPr>
            </a:p>
            <a:p>
              <a:r>
                <a:rPr lang="en-US" sz="2000">
                  <a:solidFill>
                    <a:schemeClr val="dk1"/>
                  </a:solidFill>
                  <a:latin typeface="+mn-lt"/>
                  <a:ea typeface="+mn-ea"/>
                  <a:cs typeface="+mn-cs"/>
                </a:rPr>
                <a:t>b)</a:t>
              </a:r>
              <a:r>
                <a:rPr lang="en-US" sz="2000" baseline="0">
                  <a:solidFill>
                    <a:schemeClr val="dk1"/>
                  </a:solidFill>
                  <a:latin typeface="+mn-lt"/>
                  <a:ea typeface="+mn-ea"/>
                  <a:cs typeface="+mn-cs"/>
                </a:rPr>
                <a:t> Lets assume that the z score is 1.2</a:t>
              </a:r>
            </a:p>
            <a:p>
              <a:r>
                <a:rPr lang="en-US" sz="2000" baseline="0">
                  <a:solidFill>
                    <a:schemeClr val="dk1"/>
                  </a:solidFill>
                  <a:latin typeface="+mn-lt"/>
                  <a:ea typeface="+mn-ea"/>
                  <a:cs typeface="+mn-cs"/>
                </a:rPr>
                <a:t>x=275</a:t>
              </a:r>
            </a:p>
            <a:p>
              <a:r>
                <a:rPr lang="el-GR" sz="2000" baseline="0">
                  <a:solidFill>
                    <a:schemeClr val="dk1"/>
                  </a:solidFill>
                  <a:latin typeface="+mn-lt"/>
                  <a:ea typeface="+mn-ea"/>
                  <a:cs typeface="+mn-cs"/>
                </a:rPr>
                <a:t>σ</a:t>
              </a:r>
              <a:r>
                <a:rPr lang="en-US" sz="2000" baseline="0">
                  <a:solidFill>
                    <a:schemeClr val="dk1"/>
                  </a:solidFill>
                  <a:latin typeface="+mn-lt"/>
                  <a:ea typeface="+mn-ea"/>
                  <a:cs typeface="+mn-cs"/>
                </a:rPr>
                <a:t>=25</a:t>
              </a:r>
            </a:p>
            <a:p>
              <a:r>
                <a:rPr lang="en-US" sz="2000" baseline="0">
                  <a:solidFill>
                    <a:schemeClr val="dk1"/>
                  </a:solidFill>
                  <a:latin typeface="+mn-lt"/>
                  <a:ea typeface="+mn-ea"/>
                  <a:cs typeface="+mn-cs"/>
                </a:rPr>
                <a:t>find the value of µ</a:t>
              </a:r>
            </a:p>
            <a:p>
              <a:endParaRPr lang="en-US" sz="2000">
                <a:solidFill>
                  <a:schemeClr val="dk1"/>
                </a:solidFill>
                <a:latin typeface="+mn-lt"/>
                <a:ea typeface="+mn-ea"/>
                <a:cs typeface="+mn-cs"/>
              </a:endParaRPr>
            </a:p>
          </xdr:txBody>
        </xdr:sp>
      </mc:Fallback>
    </mc:AlternateContent>
    <xdr:clientData/>
  </xdr:twoCellAnchor>
  <xdr:twoCellAnchor>
    <xdr:from>
      <xdr:col>3</xdr:col>
      <xdr:colOff>598715</xdr:colOff>
      <xdr:row>2</xdr:row>
      <xdr:rowOff>149678</xdr:rowOff>
    </xdr:from>
    <xdr:to>
      <xdr:col>12</xdr:col>
      <xdr:colOff>95250</xdr:colOff>
      <xdr:row>7</xdr:row>
      <xdr:rowOff>35378</xdr:rowOff>
    </xdr:to>
    <xdr:sp macro="" textlink="">
      <xdr:nvSpPr>
        <xdr:cNvPr id="9" name="Rounded Rectangle 8">
          <a:extLst>
            <a:ext uri="{FF2B5EF4-FFF2-40B4-BE49-F238E27FC236}">
              <a16:creationId xmlns:a16="http://schemas.microsoft.com/office/drawing/2014/main" id="{00000000-0008-0000-0200-000009000000}"/>
            </a:ext>
          </a:extLst>
        </xdr:cNvPr>
        <xdr:cNvSpPr/>
      </xdr:nvSpPr>
      <xdr:spPr>
        <a:xfrm>
          <a:off x="2435679" y="530678"/>
          <a:ext cx="5007428"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10 Solution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405492</xdr:colOff>
      <xdr:row>6</xdr:row>
      <xdr:rowOff>59871</xdr:rowOff>
    </xdr:from>
    <xdr:to>
      <xdr:col>11</xdr:col>
      <xdr:colOff>405492</xdr:colOff>
      <xdr:row>42</xdr:row>
      <xdr:rowOff>46264</xdr:rowOff>
    </xdr:to>
    <xdr:cxnSp macro="">
      <xdr:nvCxnSpPr>
        <xdr:cNvPr id="5" name="Straight Connector 4">
          <a:extLst>
            <a:ext uri="{FF2B5EF4-FFF2-40B4-BE49-F238E27FC236}">
              <a16:creationId xmlns:a16="http://schemas.microsoft.com/office/drawing/2014/main" id="{00000000-0008-0000-1D00-000005000000}"/>
            </a:ext>
          </a:extLst>
        </xdr:cNvPr>
        <xdr:cNvCxnSpPr/>
      </xdr:nvCxnSpPr>
      <xdr:spPr>
        <a:xfrm>
          <a:off x="9059635" y="1529442"/>
          <a:ext cx="0" cy="95522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294459</xdr:colOff>
      <xdr:row>7</xdr:row>
      <xdr:rowOff>21227</xdr:rowOff>
    </xdr:from>
    <xdr:to>
      <xdr:col>10</xdr:col>
      <xdr:colOff>208280</xdr:colOff>
      <xdr:row>23</xdr:row>
      <xdr:rowOff>54429</xdr:rowOff>
    </xdr:to>
    <xdr:sp macro="" textlink="">
      <xdr:nvSpPr>
        <xdr:cNvPr id="10" name="TextBox 9">
          <a:extLst>
            <a:ext uri="{FF2B5EF4-FFF2-40B4-BE49-F238E27FC236}">
              <a16:creationId xmlns:a16="http://schemas.microsoft.com/office/drawing/2014/main" id="{00000000-0008-0000-1D00-00000A000000}"/>
            </a:ext>
          </a:extLst>
        </xdr:cNvPr>
        <xdr:cNvSpPr txBox="1"/>
      </xdr:nvSpPr>
      <xdr:spPr>
        <a:xfrm>
          <a:off x="879566" y="1762941"/>
          <a:ext cx="7397750" cy="555770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latin typeface="Lucida Bright" panose="02040602050505020304" pitchFamily="18" charset="0"/>
              <a:cs typeface="FrankRuehl" panose="020E0503060101010101" pitchFamily="34" charset="-79"/>
            </a:rPr>
            <a:t>Mutually exclusive events:</a:t>
          </a:r>
        </a:p>
        <a:p>
          <a:endParaRPr lang="en-US" sz="2400">
            <a:latin typeface="Lucida Bright" panose="02040602050505020304" pitchFamily="18" charset="0"/>
            <a:cs typeface="FrankRuehl" panose="020E0503060101010101" pitchFamily="34" charset="-79"/>
          </a:endParaRPr>
        </a:p>
        <a:p>
          <a:r>
            <a:rPr lang="en-US" sz="2400">
              <a:latin typeface="Lucida Bright" panose="02040602050505020304" pitchFamily="18" charset="0"/>
              <a:cs typeface="FrankRuehl" panose="020E0503060101010101" pitchFamily="34" charset="-79"/>
            </a:rPr>
            <a:t>1.</a:t>
          </a:r>
          <a:r>
            <a:rPr lang="en-US" sz="2400" baseline="0">
              <a:latin typeface="Lucida Bright" panose="02040602050505020304" pitchFamily="18" charset="0"/>
              <a:cs typeface="FrankRuehl" panose="020E0503060101010101" pitchFamily="34" charset="-79"/>
            </a:rPr>
            <a:t> Define the experiment.</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2. Define the outcomes for a single trial of</a:t>
          </a:r>
        </a:p>
        <a:p>
          <a:r>
            <a:rPr lang="en-US" sz="2400" baseline="0">
              <a:latin typeface="Lucida Bright" panose="02040602050505020304" pitchFamily="18" charset="0"/>
              <a:cs typeface="FrankRuehl" panose="020E0503060101010101" pitchFamily="34" charset="-79"/>
            </a:rPr>
            <a:t>   the experiment.</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3.Define the sample space.</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4. Determine whether the events are</a:t>
          </a:r>
        </a:p>
        <a:p>
          <a:r>
            <a:rPr lang="en-US" sz="2400" baseline="0">
              <a:latin typeface="Lucida Bright" panose="02040602050505020304" pitchFamily="18" charset="0"/>
              <a:cs typeface="FrankRuehl" panose="020E0503060101010101" pitchFamily="34" charset="-79"/>
            </a:rPr>
            <a:t>    mutually exclusive.</a:t>
          </a:r>
        </a:p>
      </xdr:txBody>
    </xdr:sp>
    <xdr:clientData/>
  </xdr:twoCellAnchor>
  <xdr:twoCellAnchor>
    <xdr:from>
      <xdr:col>1</xdr:col>
      <xdr:colOff>312965</xdr:colOff>
      <xdr:row>1</xdr:row>
      <xdr:rowOff>122465</xdr:rowOff>
    </xdr:from>
    <xdr:to>
      <xdr:col>4</xdr:col>
      <xdr:colOff>40821</xdr:colOff>
      <xdr:row>5</xdr:row>
      <xdr:rowOff>195945</xdr:rowOff>
    </xdr:to>
    <xdr:sp macro="" textlink="">
      <xdr:nvSpPr>
        <xdr:cNvPr id="11" name="Left Arrow 10">
          <a:hlinkClick xmlns:r="http://schemas.openxmlformats.org/officeDocument/2006/relationships" r:id="rId1"/>
          <a:extLst>
            <a:ext uri="{FF2B5EF4-FFF2-40B4-BE49-F238E27FC236}">
              <a16:creationId xmlns:a16="http://schemas.microsoft.com/office/drawing/2014/main" id="{00000000-0008-0000-1D00-00000B000000}"/>
            </a:ext>
          </a:extLst>
        </xdr:cNvPr>
        <xdr:cNvSpPr/>
      </xdr:nvSpPr>
      <xdr:spPr>
        <a:xfrm>
          <a:off x="898072" y="312965"/>
          <a:ext cx="1483178" cy="1080409"/>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1428751</xdr:colOff>
      <xdr:row>1</xdr:row>
      <xdr:rowOff>68034</xdr:rowOff>
    </xdr:from>
    <xdr:to>
      <xdr:col>11</xdr:col>
      <xdr:colOff>381001</xdr:colOff>
      <xdr:row>5</xdr:row>
      <xdr:rowOff>40820</xdr:rowOff>
    </xdr:to>
    <xdr:sp macro="" textlink="">
      <xdr:nvSpPr>
        <xdr:cNvPr id="12" name="Rounded Rectangle 11">
          <a:extLst>
            <a:ext uri="{FF2B5EF4-FFF2-40B4-BE49-F238E27FC236}">
              <a16:creationId xmlns:a16="http://schemas.microsoft.com/office/drawing/2014/main" id="{00000000-0008-0000-1D00-00000C000000}"/>
            </a:ext>
          </a:extLst>
        </xdr:cNvPr>
        <xdr:cNvSpPr/>
      </xdr:nvSpPr>
      <xdr:spPr>
        <a:xfrm>
          <a:off x="3769180" y="258534"/>
          <a:ext cx="5265964" cy="97971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3</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12</xdr:col>
      <xdr:colOff>625930</xdr:colOff>
      <xdr:row>2</xdr:row>
      <xdr:rowOff>81643</xdr:rowOff>
    </xdr:from>
    <xdr:to>
      <xdr:col>18</xdr:col>
      <xdr:colOff>421821</xdr:colOff>
      <xdr:row>5</xdr:row>
      <xdr:rowOff>54429</xdr:rowOff>
    </xdr:to>
    <xdr:sp macro="" textlink="">
      <xdr:nvSpPr>
        <xdr:cNvPr id="6" name="Rounded Rectangle 23">
          <a:extLst>
            <a:ext uri="{FF2B5EF4-FFF2-40B4-BE49-F238E27FC236}">
              <a16:creationId xmlns:a16="http://schemas.microsoft.com/office/drawing/2014/main" id="{00000000-0008-0000-1D00-000006000000}"/>
            </a:ext>
          </a:extLst>
        </xdr:cNvPr>
        <xdr:cNvSpPr/>
      </xdr:nvSpPr>
      <xdr:spPr>
        <a:xfrm>
          <a:off x="9865180" y="462643"/>
          <a:ext cx="3292927"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19</xdr:col>
      <xdr:colOff>0</xdr:colOff>
      <xdr:row>2</xdr:row>
      <xdr:rowOff>0</xdr:rowOff>
    </xdr:from>
    <xdr:to>
      <xdr:col>22</xdr:col>
      <xdr:colOff>45438</xdr:colOff>
      <xdr:row>6</xdr:row>
      <xdr:rowOff>121215</xdr:rowOff>
    </xdr:to>
    <xdr:sp macro="" textlink="">
      <xdr:nvSpPr>
        <xdr:cNvPr id="8" name="Left Arrow 7">
          <a:hlinkClick xmlns:r="http://schemas.openxmlformats.org/officeDocument/2006/relationships" r:id="rId2"/>
          <a:extLst>
            <a:ext uri="{FF2B5EF4-FFF2-40B4-BE49-F238E27FC236}">
              <a16:creationId xmlns:a16="http://schemas.microsoft.com/office/drawing/2014/main" id="{00000000-0008-0000-1D00-000008000000}"/>
            </a:ext>
          </a:extLst>
        </xdr:cNvPr>
        <xdr:cNvSpPr/>
      </xdr:nvSpPr>
      <xdr:spPr>
        <a:xfrm rot="10800000" flipV="1">
          <a:off x="13321393" y="381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10</xdr:col>
      <xdr:colOff>557892</xdr:colOff>
      <xdr:row>24</xdr:row>
      <xdr:rowOff>122465</xdr:rowOff>
    </xdr:to>
    <xdr:sp macro="" textlink="">
      <xdr:nvSpPr>
        <xdr:cNvPr id="3" name="TextBox 2">
          <a:extLst>
            <a:ext uri="{FF2B5EF4-FFF2-40B4-BE49-F238E27FC236}">
              <a16:creationId xmlns:a16="http://schemas.microsoft.com/office/drawing/2014/main" id="{00000000-0008-0000-1E00-000003000000}"/>
            </a:ext>
          </a:extLst>
        </xdr:cNvPr>
        <xdr:cNvSpPr txBox="1"/>
      </xdr:nvSpPr>
      <xdr:spPr>
        <a:xfrm>
          <a:off x="734785" y="1986645"/>
          <a:ext cx="5946321" cy="43542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data set: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2, 4, 6, 7, 7, 17, 8, 9, 20, 1</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Determine the equation of the best fitted line that can be drawn.</a:t>
          </a:r>
        </a:p>
        <a:p>
          <a:r>
            <a:rPr lang="en-US" sz="2000" baseline="0">
              <a:solidFill>
                <a:schemeClr val="dk1"/>
              </a:solidFill>
              <a:latin typeface="+mn-lt"/>
              <a:ea typeface="+mn-ea"/>
              <a:cs typeface="+mn-cs"/>
            </a:rPr>
            <a:t>What is the value of the intercept?</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E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1E00-000005000000}"/>
            </a:ext>
          </a:extLst>
        </xdr:cNvPr>
        <xdr:cNvCxnSpPr/>
      </xdr:nvCxnSpPr>
      <xdr:spPr>
        <a:xfrm>
          <a:off x="7546522" y="1660071"/>
          <a:ext cx="0" cy="88242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476250</xdr:colOff>
      <xdr:row>3</xdr:row>
      <xdr:rowOff>68035</xdr:rowOff>
    </xdr:from>
    <xdr:to>
      <xdr:col>18</xdr:col>
      <xdr:colOff>435429</xdr:colOff>
      <xdr:row>7</xdr:row>
      <xdr:rowOff>95250</xdr:rowOff>
    </xdr:to>
    <xdr:sp macro="" textlink="">
      <xdr:nvSpPr>
        <xdr:cNvPr id="6" name="Rounded Rectangle 5">
          <a:extLst>
            <a:ext uri="{FF2B5EF4-FFF2-40B4-BE49-F238E27FC236}">
              <a16:creationId xmlns:a16="http://schemas.microsoft.com/office/drawing/2014/main" id="{00000000-0008-0000-1E00-000006000000}"/>
            </a:ext>
          </a:extLst>
        </xdr:cNvPr>
        <xdr:cNvSpPr/>
      </xdr:nvSpPr>
      <xdr:spPr>
        <a:xfrm>
          <a:off x="8401050" y="639535"/>
          <a:ext cx="3350079"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16</xdr:col>
      <xdr:colOff>88445</xdr:colOff>
      <xdr:row>10</xdr:row>
      <xdr:rowOff>149679</xdr:rowOff>
    </xdr:from>
    <xdr:to>
      <xdr:col>25</xdr:col>
      <xdr:colOff>312964</xdr:colOff>
      <xdr:row>21</xdr:row>
      <xdr:rowOff>40821</xdr:rowOff>
    </xdr:to>
    <xdr:graphicFrame macro="">
      <xdr:nvGraphicFramePr>
        <xdr:cNvPr id="8" name="Chart 7">
          <a:extLst>
            <a:ext uri="{FF2B5EF4-FFF2-40B4-BE49-F238E27FC236}">
              <a16:creationId xmlns:a16="http://schemas.microsoft.com/office/drawing/2014/main" id="{00000000-0008-0000-1E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585108</xdr:colOff>
      <xdr:row>2</xdr:row>
      <xdr:rowOff>176893</xdr:rowOff>
    </xdr:from>
    <xdr:to>
      <xdr:col>11</xdr:col>
      <xdr:colOff>176893</xdr:colOff>
      <xdr:row>7</xdr:row>
      <xdr:rowOff>62593</xdr:rowOff>
    </xdr:to>
    <xdr:sp macro="" textlink="">
      <xdr:nvSpPr>
        <xdr:cNvPr id="9" name="Rounded Rectangle 8">
          <a:extLst>
            <a:ext uri="{FF2B5EF4-FFF2-40B4-BE49-F238E27FC236}">
              <a16:creationId xmlns:a16="http://schemas.microsoft.com/office/drawing/2014/main" id="{00000000-0008-0000-1E00-000009000000}"/>
            </a:ext>
          </a:extLst>
        </xdr:cNvPr>
        <xdr:cNvSpPr/>
      </xdr:nvSpPr>
      <xdr:spPr>
        <a:xfrm>
          <a:off x="2422072" y="557893"/>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2 Solution</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11</xdr:col>
      <xdr:colOff>405492</xdr:colOff>
      <xdr:row>6</xdr:row>
      <xdr:rowOff>59871</xdr:rowOff>
    </xdr:from>
    <xdr:to>
      <xdr:col>11</xdr:col>
      <xdr:colOff>405492</xdr:colOff>
      <xdr:row>42</xdr:row>
      <xdr:rowOff>46264</xdr:rowOff>
    </xdr:to>
    <xdr:cxnSp macro="">
      <xdr:nvCxnSpPr>
        <xdr:cNvPr id="2" name="Straight Connector 1">
          <a:extLst>
            <a:ext uri="{FF2B5EF4-FFF2-40B4-BE49-F238E27FC236}">
              <a16:creationId xmlns:a16="http://schemas.microsoft.com/office/drawing/2014/main" id="{00000000-0008-0000-1F00-000002000000}"/>
            </a:ext>
          </a:extLst>
        </xdr:cNvPr>
        <xdr:cNvCxnSpPr/>
      </xdr:nvCxnSpPr>
      <xdr:spPr>
        <a:xfrm>
          <a:off x="9101817" y="1507671"/>
          <a:ext cx="0" cy="960664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294459</xdr:colOff>
      <xdr:row>7</xdr:row>
      <xdr:rowOff>21227</xdr:rowOff>
    </xdr:from>
    <xdr:to>
      <xdr:col>10</xdr:col>
      <xdr:colOff>208280</xdr:colOff>
      <xdr:row>23</xdr:row>
      <xdr:rowOff>54429</xdr:rowOff>
    </xdr:to>
    <xdr:sp macro="" textlink="">
      <xdr:nvSpPr>
        <xdr:cNvPr id="3" name="TextBox 2">
          <a:extLst>
            <a:ext uri="{FF2B5EF4-FFF2-40B4-BE49-F238E27FC236}">
              <a16:creationId xmlns:a16="http://schemas.microsoft.com/office/drawing/2014/main" id="{00000000-0008-0000-1F00-000003000000}"/>
            </a:ext>
          </a:extLst>
        </xdr:cNvPr>
        <xdr:cNvSpPr txBox="1"/>
      </xdr:nvSpPr>
      <xdr:spPr>
        <a:xfrm>
          <a:off x="885009" y="1735727"/>
          <a:ext cx="7429046" cy="561485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cs typeface="FrankRuehl" panose="020E0503060101010101" pitchFamily="34" charset="-79"/>
            </a:rPr>
            <a:t>Contract-Works, Inc., does assembly work for high-tach companies. Each item produced on the assembly line can be thought as an experimental trial. the managers at this facility can analyze their process to determine whether the events of interest are mutually exclusive using the following steps:</a:t>
          </a:r>
        </a:p>
      </xdr:txBody>
    </xdr:sp>
    <xdr:clientData/>
  </xdr:twoCellAnchor>
  <xdr:twoCellAnchor>
    <xdr:from>
      <xdr:col>1</xdr:col>
      <xdr:colOff>312965</xdr:colOff>
      <xdr:row>1</xdr:row>
      <xdr:rowOff>122465</xdr:rowOff>
    </xdr:from>
    <xdr:to>
      <xdr:col>4</xdr:col>
      <xdr:colOff>40821</xdr:colOff>
      <xdr:row>5</xdr:row>
      <xdr:rowOff>195945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F00-000004000000}"/>
            </a:ext>
          </a:extLst>
        </xdr:cNvPr>
        <xdr:cNvSpPr/>
      </xdr:nvSpPr>
      <xdr:spPr>
        <a:xfrm>
          <a:off x="903515" y="312965"/>
          <a:ext cx="1499506" cy="1064080"/>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1428751</xdr:colOff>
      <xdr:row>1</xdr:row>
      <xdr:rowOff>68034</xdr:rowOff>
    </xdr:from>
    <xdr:to>
      <xdr:col>11</xdr:col>
      <xdr:colOff>381001</xdr:colOff>
      <xdr:row>5</xdr:row>
      <xdr:rowOff>40820</xdr:rowOff>
    </xdr:to>
    <xdr:sp macro="" textlink="">
      <xdr:nvSpPr>
        <xdr:cNvPr id="5" name="Rounded Rectangle 4">
          <a:extLst>
            <a:ext uri="{FF2B5EF4-FFF2-40B4-BE49-F238E27FC236}">
              <a16:creationId xmlns:a16="http://schemas.microsoft.com/office/drawing/2014/main" id="{00000000-0008-0000-1F00-000005000000}"/>
            </a:ext>
          </a:extLst>
        </xdr:cNvPr>
        <xdr:cNvSpPr/>
      </xdr:nvSpPr>
      <xdr:spPr>
        <a:xfrm>
          <a:off x="3790951" y="258534"/>
          <a:ext cx="5286375" cy="96338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3 Example</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12</xdr:col>
      <xdr:colOff>625930</xdr:colOff>
      <xdr:row>2</xdr:row>
      <xdr:rowOff>81643</xdr:rowOff>
    </xdr:from>
    <xdr:to>
      <xdr:col>18</xdr:col>
      <xdr:colOff>421821</xdr:colOff>
      <xdr:row>5</xdr:row>
      <xdr:rowOff>54429</xdr:rowOff>
    </xdr:to>
    <xdr:sp macro="" textlink="">
      <xdr:nvSpPr>
        <xdr:cNvPr id="6" name="Rounded Rectangle 23">
          <a:extLst>
            <a:ext uri="{FF2B5EF4-FFF2-40B4-BE49-F238E27FC236}">
              <a16:creationId xmlns:a16="http://schemas.microsoft.com/office/drawing/2014/main" id="{00000000-0008-0000-1F00-000006000000}"/>
            </a:ext>
          </a:extLst>
        </xdr:cNvPr>
        <xdr:cNvSpPr/>
      </xdr:nvSpPr>
      <xdr:spPr>
        <a:xfrm>
          <a:off x="9912805" y="462643"/>
          <a:ext cx="3310616" cy="77288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122463</xdr:colOff>
      <xdr:row>10</xdr:row>
      <xdr:rowOff>81644</xdr:rowOff>
    </xdr:from>
    <xdr:to>
      <xdr:col>14</xdr:col>
      <xdr:colOff>68035</xdr:colOff>
      <xdr:row>32</xdr:row>
      <xdr:rowOff>54429</xdr:rowOff>
    </xdr:to>
    <xdr:sp macro="" textlink="">
      <xdr:nvSpPr>
        <xdr:cNvPr id="2" name="TextBox 1">
          <a:extLst>
            <a:ext uri="{FF2B5EF4-FFF2-40B4-BE49-F238E27FC236}">
              <a16:creationId xmlns:a16="http://schemas.microsoft.com/office/drawing/2014/main" id="{00000000-0008-0000-2000-000002000000}"/>
            </a:ext>
          </a:extLst>
        </xdr:cNvPr>
        <xdr:cNvSpPr txBox="1"/>
      </xdr:nvSpPr>
      <xdr:spPr>
        <a:xfrm>
          <a:off x="732063" y="1986644"/>
          <a:ext cx="7870372" cy="573541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The KPMG Accounting firm is interested in the sample space for an audit experiment in which the outcome of interest is the audit's completions tatus. The sample space is the list of all possible outcomes from the experiment. The accounting firm is also interested in specifyong the outcomes that makeup an event of interest. This can be using the following steps.</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20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14</xdr:col>
      <xdr:colOff>108857</xdr:colOff>
      <xdr:row>8</xdr:row>
      <xdr:rowOff>136071</xdr:rowOff>
    </xdr:from>
    <xdr:to>
      <xdr:col>14</xdr:col>
      <xdr:colOff>108857</xdr:colOff>
      <xdr:row>46</xdr:row>
      <xdr:rowOff>149679</xdr:rowOff>
    </xdr:to>
    <xdr:cxnSp macro="">
      <xdr:nvCxnSpPr>
        <xdr:cNvPr id="4" name="Straight Connector 3">
          <a:extLst>
            <a:ext uri="{FF2B5EF4-FFF2-40B4-BE49-F238E27FC236}">
              <a16:creationId xmlns:a16="http://schemas.microsoft.com/office/drawing/2014/main" id="{00000000-0008-0000-2000-000004000000}"/>
            </a:ext>
          </a:extLst>
        </xdr:cNvPr>
        <xdr:cNvCxnSpPr/>
      </xdr:nvCxnSpPr>
      <xdr:spPr>
        <a:xfrm>
          <a:off x="8643257" y="1660071"/>
          <a:ext cx="0" cy="88242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598713</xdr:colOff>
      <xdr:row>3</xdr:row>
      <xdr:rowOff>163285</xdr:rowOff>
    </xdr:from>
    <xdr:to>
      <xdr:col>19</xdr:col>
      <xdr:colOff>27213</xdr:colOff>
      <xdr:row>8</xdr:row>
      <xdr:rowOff>0</xdr:rowOff>
    </xdr:to>
    <xdr:sp macro="" textlink="">
      <xdr:nvSpPr>
        <xdr:cNvPr id="5" name="Rounded Rectangle 4">
          <a:extLst>
            <a:ext uri="{FF2B5EF4-FFF2-40B4-BE49-F238E27FC236}">
              <a16:creationId xmlns:a16="http://schemas.microsoft.com/office/drawing/2014/main" id="{00000000-0008-0000-2000-000005000000}"/>
            </a:ext>
          </a:extLst>
        </xdr:cNvPr>
        <xdr:cNvSpPr/>
      </xdr:nvSpPr>
      <xdr:spPr>
        <a:xfrm>
          <a:off x="8523513" y="734785"/>
          <a:ext cx="342900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163286</xdr:colOff>
      <xdr:row>2</xdr:row>
      <xdr:rowOff>122464</xdr:rowOff>
    </xdr:from>
    <xdr:to>
      <xdr:col>11</xdr:col>
      <xdr:colOff>367393</xdr:colOff>
      <xdr:row>7</xdr:row>
      <xdr:rowOff>8164</xdr:rowOff>
    </xdr:to>
    <xdr:sp macro="" textlink="">
      <xdr:nvSpPr>
        <xdr:cNvPr id="6" name="Rounded Rectangle 5">
          <a:extLst>
            <a:ext uri="{FF2B5EF4-FFF2-40B4-BE49-F238E27FC236}">
              <a16:creationId xmlns:a16="http://schemas.microsoft.com/office/drawing/2014/main" id="{00000000-0008-0000-2000-000006000000}"/>
            </a:ext>
          </a:extLst>
        </xdr:cNvPr>
        <xdr:cNvSpPr/>
      </xdr:nvSpPr>
      <xdr:spPr>
        <a:xfrm>
          <a:off x="2601686" y="503464"/>
          <a:ext cx="447130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2 Example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xdr:col>
      <xdr:colOff>122463</xdr:colOff>
      <xdr:row>10</xdr:row>
      <xdr:rowOff>81644</xdr:rowOff>
    </xdr:from>
    <xdr:to>
      <xdr:col>14</xdr:col>
      <xdr:colOff>68035</xdr:colOff>
      <xdr:row>32</xdr:row>
      <xdr:rowOff>54429</xdr:rowOff>
    </xdr:to>
    <xdr:sp macro="" textlink="">
      <xdr:nvSpPr>
        <xdr:cNvPr id="3" name="TextBox 2">
          <a:extLst>
            <a:ext uri="{FF2B5EF4-FFF2-40B4-BE49-F238E27FC236}">
              <a16:creationId xmlns:a16="http://schemas.microsoft.com/office/drawing/2014/main" id="{00000000-0008-0000-2100-000003000000}"/>
            </a:ext>
          </a:extLst>
        </xdr:cNvPr>
        <xdr:cNvSpPr txBox="1"/>
      </xdr:nvSpPr>
      <xdr:spPr>
        <a:xfrm>
          <a:off x="734784" y="1986644"/>
          <a:ext cx="7905751" cy="58102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Defining an event of interest: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1. Define the experiment.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2. List the outcomes associated with one trial of</a:t>
          </a:r>
        </a:p>
        <a:p>
          <a:r>
            <a:rPr lang="en-US" sz="2000" baseline="0">
              <a:solidFill>
                <a:schemeClr val="dk1"/>
              </a:solidFill>
              <a:latin typeface="Lucida Bright" panose="02040602050505020304" pitchFamily="18" charset="0"/>
              <a:ea typeface="+mn-ea"/>
              <a:cs typeface="+mn-cs"/>
            </a:rPr>
            <a:t>    the experiment.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3. Define the sample space.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4. Define the event of Interest.</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1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14</xdr:col>
      <xdr:colOff>108857</xdr:colOff>
      <xdr:row>8</xdr:row>
      <xdr:rowOff>136071</xdr:rowOff>
    </xdr:from>
    <xdr:to>
      <xdr:col>14</xdr:col>
      <xdr:colOff>108857</xdr:colOff>
      <xdr:row>46</xdr:row>
      <xdr:rowOff>149679</xdr:rowOff>
    </xdr:to>
    <xdr:cxnSp macro="">
      <xdr:nvCxnSpPr>
        <xdr:cNvPr id="5" name="Straight Connector 4">
          <a:extLst>
            <a:ext uri="{FF2B5EF4-FFF2-40B4-BE49-F238E27FC236}">
              <a16:creationId xmlns:a16="http://schemas.microsoft.com/office/drawing/2014/main" id="{00000000-0008-0000-2100-000005000000}"/>
            </a:ext>
          </a:extLst>
        </xdr:cNvPr>
        <xdr:cNvCxnSpPr/>
      </xdr:nvCxnSpPr>
      <xdr:spPr>
        <a:xfrm>
          <a:off x="8681357" y="1660071"/>
          <a:ext cx="0" cy="889907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598713</xdr:colOff>
      <xdr:row>3</xdr:row>
      <xdr:rowOff>163285</xdr:rowOff>
    </xdr:from>
    <xdr:to>
      <xdr:col>19</xdr:col>
      <xdr:colOff>27213</xdr:colOff>
      <xdr:row>8</xdr:row>
      <xdr:rowOff>0</xdr:rowOff>
    </xdr:to>
    <xdr:sp macro="" textlink="">
      <xdr:nvSpPr>
        <xdr:cNvPr id="6" name="Rounded Rectangle 5">
          <a:extLst>
            <a:ext uri="{FF2B5EF4-FFF2-40B4-BE49-F238E27FC236}">
              <a16:creationId xmlns:a16="http://schemas.microsoft.com/office/drawing/2014/main" id="{00000000-0008-0000-2100-000006000000}"/>
            </a:ext>
          </a:extLst>
        </xdr:cNvPr>
        <xdr:cNvSpPr/>
      </xdr:nvSpPr>
      <xdr:spPr>
        <a:xfrm>
          <a:off x="8558892" y="734785"/>
          <a:ext cx="3442607"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163286</xdr:colOff>
      <xdr:row>2</xdr:row>
      <xdr:rowOff>122464</xdr:rowOff>
    </xdr:from>
    <xdr:to>
      <xdr:col>11</xdr:col>
      <xdr:colOff>367393</xdr:colOff>
      <xdr:row>7</xdr:row>
      <xdr:rowOff>8164</xdr:rowOff>
    </xdr:to>
    <xdr:sp macro="" textlink="">
      <xdr:nvSpPr>
        <xdr:cNvPr id="10" name="Rounded Rectangle 9">
          <a:extLst>
            <a:ext uri="{FF2B5EF4-FFF2-40B4-BE49-F238E27FC236}">
              <a16:creationId xmlns:a16="http://schemas.microsoft.com/office/drawing/2014/main" id="{00000000-0008-0000-2100-00000A000000}"/>
            </a:ext>
          </a:extLst>
        </xdr:cNvPr>
        <xdr:cNvSpPr/>
      </xdr:nvSpPr>
      <xdr:spPr>
        <a:xfrm>
          <a:off x="2612572" y="503464"/>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2</a:t>
          </a:r>
        </a:p>
      </xdr:txBody>
    </xdr:sp>
    <xdr:clientData/>
  </xdr:twoCellAnchor>
  <xdr:twoCellAnchor>
    <xdr:from>
      <xdr:col>21</xdr:col>
      <xdr:colOff>0</xdr:colOff>
      <xdr:row>4</xdr:row>
      <xdr:rowOff>0</xdr:rowOff>
    </xdr:from>
    <xdr:to>
      <xdr:col>23</xdr:col>
      <xdr:colOff>576117</xdr:colOff>
      <xdr:row>10</xdr:row>
      <xdr:rowOff>66786</xdr:rowOff>
    </xdr:to>
    <xdr:sp macro="" textlink="">
      <xdr:nvSpPr>
        <xdr:cNvPr id="11" name="Left Arrow 10">
          <a:hlinkClick xmlns:r="http://schemas.openxmlformats.org/officeDocument/2006/relationships" r:id="rId2"/>
          <a:extLst>
            <a:ext uri="{FF2B5EF4-FFF2-40B4-BE49-F238E27FC236}">
              <a16:creationId xmlns:a16="http://schemas.microsoft.com/office/drawing/2014/main" id="{00000000-0008-0000-2100-00000B000000}"/>
            </a:ext>
          </a:extLst>
        </xdr:cNvPr>
        <xdr:cNvSpPr/>
      </xdr:nvSpPr>
      <xdr:spPr>
        <a:xfrm rot="10800000" flipV="1">
          <a:off x="13198929" y="762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10</xdr:col>
      <xdr:colOff>557892</xdr:colOff>
      <xdr:row>14</xdr:row>
      <xdr:rowOff>68037</xdr:rowOff>
    </xdr:to>
    <xdr:sp macro="" textlink="">
      <xdr:nvSpPr>
        <xdr:cNvPr id="3" name="TextBox 2">
          <a:extLst>
            <a:ext uri="{FF2B5EF4-FFF2-40B4-BE49-F238E27FC236}">
              <a16:creationId xmlns:a16="http://schemas.microsoft.com/office/drawing/2014/main" id="{00000000-0008-0000-2200-000003000000}"/>
            </a:ext>
          </a:extLst>
        </xdr:cNvPr>
        <xdr:cNvSpPr txBox="1"/>
      </xdr:nvSpPr>
      <xdr:spPr>
        <a:xfrm>
          <a:off x="732064" y="1986645"/>
          <a:ext cx="8426903" cy="7483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Given the following data find the following: Relative frequency, cumulative frequency, and cumulative relative frequency</a:t>
          </a:r>
          <a:r>
            <a:rPr lang="en-US" sz="1100">
              <a:solidFill>
                <a:schemeClr val="dk1"/>
              </a:solidFill>
              <a:latin typeface="+mn-lt"/>
              <a:ea typeface="+mn-ea"/>
              <a:cs typeface="+mn-cs"/>
            </a:rPr>
            <a:t>.</a:t>
          </a:r>
        </a:p>
      </xdr:txBody>
    </xdr:sp>
    <xdr:clientData/>
  </xdr:twoCellAnchor>
  <xdr:twoCellAnchor>
    <xdr:from>
      <xdr:col>0</xdr:col>
      <xdr:colOff>408214</xdr:colOff>
      <xdr:row>2</xdr:row>
      <xdr:rowOff>122465</xdr:rowOff>
    </xdr:from>
    <xdr:to>
      <xdr:col>1</xdr:col>
      <xdr:colOff>898072</xdr:colOff>
      <xdr:row>7</xdr:row>
      <xdr:rowOff>54431</xdr:rowOff>
    </xdr:to>
    <xdr:sp macro="" textlink="">
      <xdr:nvSpPr>
        <xdr:cNvPr id="4" name="Left Arrow 4">
          <a:hlinkClick xmlns:r="http://schemas.openxmlformats.org/officeDocument/2006/relationships" r:id="rId1"/>
          <a:extLst>
            <a:ext uri="{FF2B5EF4-FFF2-40B4-BE49-F238E27FC236}">
              <a16:creationId xmlns:a16="http://schemas.microsoft.com/office/drawing/2014/main" id="{00000000-0008-0000-2200-000004000000}"/>
            </a:ext>
          </a:extLst>
        </xdr:cNvPr>
        <xdr:cNvSpPr/>
      </xdr:nvSpPr>
      <xdr:spPr>
        <a:xfrm>
          <a:off x="408214" y="503465"/>
          <a:ext cx="11021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2200-000005000000}"/>
            </a:ext>
          </a:extLst>
        </xdr:cNvPr>
        <xdr:cNvCxnSpPr/>
      </xdr:nvCxnSpPr>
      <xdr:spPr>
        <a:xfrm>
          <a:off x="10051597" y="1660071"/>
          <a:ext cx="0" cy="87480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152400</xdr:colOff>
      <xdr:row>8</xdr:row>
      <xdr:rowOff>176892</xdr:rowOff>
    </xdr:from>
    <xdr:to>
      <xdr:col>16</xdr:col>
      <xdr:colOff>299357</xdr:colOff>
      <xdr:row>11</xdr:row>
      <xdr:rowOff>146412</xdr:rowOff>
    </xdr:to>
    <xdr:sp macro="" textlink="">
      <xdr:nvSpPr>
        <xdr:cNvPr id="6" name="Rounded Rectangle 7">
          <a:extLst>
            <a:ext uri="{FF2B5EF4-FFF2-40B4-BE49-F238E27FC236}">
              <a16:creationId xmlns:a16="http://schemas.microsoft.com/office/drawing/2014/main" id="{00000000-0008-0000-2200-000006000000}"/>
            </a:ext>
          </a:extLst>
        </xdr:cNvPr>
        <xdr:cNvSpPr/>
      </xdr:nvSpPr>
      <xdr:spPr>
        <a:xfrm>
          <a:off x="10616293" y="1700892"/>
          <a:ext cx="3276600" cy="541020"/>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2</xdr:col>
      <xdr:colOff>489857</xdr:colOff>
      <xdr:row>2</xdr:row>
      <xdr:rowOff>176893</xdr:rowOff>
    </xdr:from>
    <xdr:to>
      <xdr:col>7</xdr:col>
      <xdr:colOff>176893</xdr:colOff>
      <xdr:row>7</xdr:row>
      <xdr:rowOff>62593</xdr:rowOff>
    </xdr:to>
    <xdr:sp macro="" textlink="">
      <xdr:nvSpPr>
        <xdr:cNvPr id="7" name="Rounded Rectangle 6">
          <a:extLst>
            <a:ext uri="{FF2B5EF4-FFF2-40B4-BE49-F238E27FC236}">
              <a16:creationId xmlns:a16="http://schemas.microsoft.com/office/drawing/2014/main" id="{00000000-0008-0000-2200-000007000000}"/>
            </a:ext>
          </a:extLst>
        </xdr:cNvPr>
        <xdr:cNvSpPr/>
      </xdr:nvSpPr>
      <xdr:spPr>
        <a:xfrm>
          <a:off x="2272393" y="557893"/>
          <a:ext cx="469446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1 Solution</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11</xdr:col>
      <xdr:colOff>244929</xdr:colOff>
      <xdr:row>32</xdr:row>
      <xdr:rowOff>136072</xdr:rowOff>
    </xdr:to>
    <xdr:sp macro="" textlink="">
      <xdr:nvSpPr>
        <xdr:cNvPr id="2" name="TextBox 1">
          <a:extLst>
            <a:ext uri="{FF2B5EF4-FFF2-40B4-BE49-F238E27FC236}">
              <a16:creationId xmlns:a16="http://schemas.microsoft.com/office/drawing/2014/main" id="{00000000-0008-0000-2300-000002000000}"/>
            </a:ext>
          </a:extLst>
        </xdr:cNvPr>
        <xdr:cNvSpPr txBox="1"/>
      </xdr:nvSpPr>
      <xdr:spPr>
        <a:xfrm>
          <a:off x="732064" y="1986645"/>
          <a:ext cx="8723540" cy="514077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Lucida Bright" panose="02040602050505020304" pitchFamily="18" charset="0"/>
              <a:ea typeface="+mn-ea"/>
              <a:cs typeface="+mn-cs"/>
            </a:rPr>
            <a:t>The</a:t>
          </a:r>
          <a:r>
            <a:rPr lang="en-US" sz="1800" baseline="0">
              <a:solidFill>
                <a:schemeClr val="dk1"/>
              </a:solidFill>
              <a:latin typeface="Lucida Bright" panose="02040602050505020304" pitchFamily="18" charset="0"/>
              <a:ea typeface="+mn-ea"/>
              <a:cs typeface="+mn-cs"/>
            </a:rPr>
            <a:t> sales manager for the West Side Drive-in is interested in analyzing the sales of its three best-selling hamburgers. As part of this analysis, he might be interested in defining the sample space (possible outcomes) for two randomly selected customers.</a:t>
          </a:r>
          <a:endParaRPr lang="en-US" sz="1800">
            <a:solidFill>
              <a:schemeClr val="dk1"/>
            </a:solidFill>
            <a:latin typeface="Lucida Bright" panose="02040602050505020304" pitchFamily="18" charset="0"/>
            <a:ea typeface="+mn-ea"/>
            <a:cs typeface="+mn-cs"/>
          </a:endParaRPr>
        </a:p>
      </xdr:txBody>
    </xdr:sp>
    <xdr:clientData/>
  </xdr:twoCellAnchor>
  <xdr:twoCellAnchor>
    <xdr:from>
      <xdr:col>1</xdr:col>
      <xdr:colOff>81643</xdr:colOff>
      <xdr:row>2</xdr:row>
      <xdr:rowOff>149679</xdr:rowOff>
    </xdr:from>
    <xdr:to>
      <xdr:col>2</xdr:col>
      <xdr:colOff>204107</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2300-000003000000}"/>
            </a:ext>
          </a:extLst>
        </xdr:cNvPr>
        <xdr:cNvSpPr/>
      </xdr:nvSpPr>
      <xdr:spPr>
        <a:xfrm>
          <a:off x="691243" y="530679"/>
          <a:ext cx="129403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11</xdr:col>
      <xdr:colOff>557893</xdr:colOff>
      <xdr:row>8</xdr:row>
      <xdr:rowOff>95250</xdr:rowOff>
    </xdr:from>
    <xdr:to>
      <xdr:col>11</xdr:col>
      <xdr:colOff>557893</xdr:colOff>
      <xdr:row>46</xdr:row>
      <xdr:rowOff>108858</xdr:rowOff>
    </xdr:to>
    <xdr:cxnSp macro="">
      <xdr:nvCxnSpPr>
        <xdr:cNvPr id="4" name="Straight Connector 3">
          <a:extLst>
            <a:ext uri="{FF2B5EF4-FFF2-40B4-BE49-F238E27FC236}">
              <a16:creationId xmlns:a16="http://schemas.microsoft.com/office/drawing/2014/main" id="{00000000-0008-0000-2300-000004000000}"/>
            </a:ext>
          </a:extLst>
        </xdr:cNvPr>
        <xdr:cNvCxnSpPr/>
      </xdr:nvCxnSpPr>
      <xdr:spPr>
        <a:xfrm>
          <a:off x="9768568" y="1619250"/>
          <a:ext cx="0" cy="8147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489857</xdr:colOff>
      <xdr:row>4</xdr:row>
      <xdr:rowOff>95247</xdr:rowOff>
    </xdr:from>
    <xdr:to>
      <xdr:col>18</xdr:col>
      <xdr:colOff>585107</xdr:colOff>
      <xdr:row>8</xdr:row>
      <xdr:rowOff>136070</xdr:rowOff>
    </xdr:to>
    <xdr:sp macro="" textlink="">
      <xdr:nvSpPr>
        <xdr:cNvPr id="5" name="Rounded Rectangle 4">
          <a:extLst>
            <a:ext uri="{FF2B5EF4-FFF2-40B4-BE49-F238E27FC236}">
              <a16:creationId xmlns:a16="http://schemas.microsoft.com/office/drawing/2014/main" id="{00000000-0008-0000-2300-000005000000}"/>
            </a:ext>
          </a:extLst>
        </xdr:cNvPr>
        <xdr:cNvSpPr/>
      </xdr:nvSpPr>
      <xdr:spPr>
        <a:xfrm>
          <a:off x="10310132" y="857247"/>
          <a:ext cx="3752850" cy="802823"/>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612321</xdr:colOff>
      <xdr:row>3</xdr:row>
      <xdr:rowOff>40820</xdr:rowOff>
    </xdr:from>
    <xdr:to>
      <xdr:col>12</xdr:col>
      <xdr:colOff>54429</xdr:colOff>
      <xdr:row>7</xdr:row>
      <xdr:rowOff>117020</xdr:rowOff>
    </xdr:to>
    <xdr:sp macro="" textlink="">
      <xdr:nvSpPr>
        <xdr:cNvPr id="6" name="Rounded Rectangle 5">
          <a:extLst>
            <a:ext uri="{FF2B5EF4-FFF2-40B4-BE49-F238E27FC236}">
              <a16:creationId xmlns:a16="http://schemas.microsoft.com/office/drawing/2014/main" id="{00000000-0008-0000-2300-000006000000}"/>
            </a:ext>
          </a:extLst>
        </xdr:cNvPr>
        <xdr:cNvSpPr/>
      </xdr:nvSpPr>
      <xdr:spPr>
        <a:xfrm>
          <a:off x="3537857" y="612320"/>
          <a:ext cx="636814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 Example</a:t>
          </a:r>
        </a:p>
      </xdr:txBody>
    </xdr:sp>
    <xdr:clientData/>
  </xdr:twoCellAnchor>
  <xdr:twoCellAnchor>
    <xdr:from>
      <xdr:col>20</xdr:col>
      <xdr:colOff>0</xdr:colOff>
      <xdr:row>3</xdr:row>
      <xdr:rowOff>0</xdr:rowOff>
    </xdr:from>
    <xdr:to>
      <xdr:col>22</xdr:col>
      <xdr:colOff>576116</xdr:colOff>
      <xdr:row>9</xdr:row>
      <xdr:rowOff>66786</xdr:rowOff>
    </xdr:to>
    <xdr:sp macro="" textlink="">
      <xdr:nvSpPr>
        <xdr:cNvPr id="7" name="Left Arrow 6">
          <a:hlinkClick xmlns:r="http://schemas.openxmlformats.org/officeDocument/2006/relationships" r:id="rId2"/>
          <a:extLst>
            <a:ext uri="{FF2B5EF4-FFF2-40B4-BE49-F238E27FC236}">
              <a16:creationId xmlns:a16="http://schemas.microsoft.com/office/drawing/2014/main" id="{00000000-0008-0000-2300-000007000000}"/>
            </a:ext>
          </a:extLst>
        </xdr:cNvPr>
        <xdr:cNvSpPr/>
      </xdr:nvSpPr>
      <xdr:spPr>
        <a:xfrm rot="10800000" flipV="1">
          <a:off x="14750143" y="5715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11</xdr:col>
      <xdr:colOff>244929</xdr:colOff>
      <xdr:row>32</xdr:row>
      <xdr:rowOff>136072</xdr:rowOff>
    </xdr:to>
    <xdr:sp macro="" textlink="">
      <xdr:nvSpPr>
        <xdr:cNvPr id="3" name="TextBox 2">
          <a:extLst>
            <a:ext uri="{FF2B5EF4-FFF2-40B4-BE49-F238E27FC236}">
              <a16:creationId xmlns:a16="http://schemas.microsoft.com/office/drawing/2014/main" id="{00000000-0008-0000-2400-000003000000}"/>
            </a:ext>
          </a:extLst>
        </xdr:cNvPr>
        <xdr:cNvSpPr txBox="1"/>
      </xdr:nvSpPr>
      <xdr:spPr>
        <a:xfrm>
          <a:off x="734785" y="1986645"/>
          <a:ext cx="8749394" cy="514349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Lucida Bright" panose="02040602050505020304" pitchFamily="18" charset="0"/>
              <a:ea typeface="+mn-ea"/>
              <a:cs typeface="+mn-cs"/>
            </a:rPr>
            <a:t>Defining</a:t>
          </a:r>
          <a:r>
            <a:rPr lang="en-US" sz="1800" baseline="0">
              <a:solidFill>
                <a:schemeClr val="dk1"/>
              </a:solidFill>
              <a:latin typeface="Lucida Bright" panose="02040602050505020304" pitchFamily="18" charset="0"/>
              <a:ea typeface="+mn-ea"/>
              <a:cs typeface="+mn-cs"/>
            </a:rPr>
            <a:t> the Sample Space</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1. Define the experiment.</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2. Define the outcomes for one trial of the experiment.</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3. Define the sample space.</a:t>
          </a:r>
          <a:endParaRPr lang="en-US" sz="1800">
            <a:solidFill>
              <a:schemeClr val="dk1"/>
            </a:solidFill>
            <a:latin typeface="Lucida Bright" panose="02040602050505020304" pitchFamily="18" charset="0"/>
            <a:ea typeface="+mn-ea"/>
            <a:cs typeface="+mn-cs"/>
          </a:endParaRPr>
        </a:p>
      </xdr:txBody>
    </xdr:sp>
    <xdr:clientData/>
  </xdr:twoCellAnchor>
  <xdr:twoCellAnchor>
    <xdr:from>
      <xdr:col>1</xdr:col>
      <xdr:colOff>81643</xdr:colOff>
      <xdr:row>2</xdr:row>
      <xdr:rowOff>149679</xdr:rowOff>
    </xdr:from>
    <xdr:to>
      <xdr:col>2</xdr:col>
      <xdr:colOff>204107</xdr:colOff>
      <xdr:row>7</xdr:row>
      <xdr:rowOff>81645</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2400-000005000000}"/>
            </a:ext>
          </a:extLst>
        </xdr:cNvPr>
        <xdr:cNvSpPr/>
      </xdr:nvSpPr>
      <xdr:spPr>
        <a:xfrm>
          <a:off x="693964" y="530679"/>
          <a:ext cx="12926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11</xdr:col>
      <xdr:colOff>557893</xdr:colOff>
      <xdr:row>8</xdr:row>
      <xdr:rowOff>95250</xdr:rowOff>
    </xdr:from>
    <xdr:to>
      <xdr:col>11</xdr:col>
      <xdr:colOff>557893</xdr:colOff>
      <xdr:row>46</xdr:row>
      <xdr:rowOff>108858</xdr:rowOff>
    </xdr:to>
    <xdr:cxnSp macro="">
      <xdr:nvCxnSpPr>
        <xdr:cNvPr id="7" name="Straight Connector 6">
          <a:extLst>
            <a:ext uri="{FF2B5EF4-FFF2-40B4-BE49-F238E27FC236}">
              <a16:creationId xmlns:a16="http://schemas.microsoft.com/office/drawing/2014/main" id="{00000000-0008-0000-2400-000007000000}"/>
            </a:ext>
          </a:extLst>
        </xdr:cNvPr>
        <xdr:cNvCxnSpPr/>
      </xdr:nvCxnSpPr>
      <xdr:spPr>
        <a:xfrm>
          <a:off x="9797143" y="1619250"/>
          <a:ext cx="0" cy="872217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190499</xdr:colOff>
      <xdr:row>2</xdr:row>
      <xdr:rowOff>136068</xdr:rowOff>
    </xdr:from>
    <xdr:to>
      <xdr:col>17</xdr:col>
      <xdr:colOff>285749</xdr:colOff>
      <xdr:row>6</xdr:row>
      <xdr:rowOff>176891</xdr:rowOff>
    </xdr:to>
    <xdr:sp macro="" textlink="">
      <xdr:nvSpPr>
        <xdr:cNvPr id="8" name="Rounded Rectangle 7">
          <a:extLst>
            <a:ext uri="{FF2B5EF4-FFF2-40B4-BE49-F238E27FC236}">
              <a16:creationId xmlns:a16="http://schemas.microsoft.com/office/drawing/2014/main" id="{00000000-0008-0000-2400-000008000000}"/>
            </a:ext>
          </a:extLst>
        </xdr:cNvPr>
        <xdr:cNvSpPr/>
      </xdr:nvSpPr>
      <xdr:spPr>
        <a:xfrm>
          <a:off x="9429749" y="517068"/>
          <a:ext cx="3769179" cy="802823"/>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2</xdr:col>
      <xdr:colOff>816428</xdr:colOff>
      <xdr:row>2</xdr:row>
      <xdr:rowOff>149678</xdr:rowOff>
    </xdr:from>
    <xdr:to>
      <xdr:col>7</xdr:col>
      <xdr:colOff>299357</xdr:colOff>
      <xdr:row>7</xdr:row>
      <xdr:rowOff>35378</xdr:rowOff>
    </xdr:to>
    <xdr:sp macro="" textlink="">
      <xdr:nvSpPr>
        <xdr:cNvPr id="9" name="Rounded Rectangle 8">
          <a:extLst>
            <a:ext uri="{FF2B5EF4-FFF2-40B4-BE49-F238E27FC236}">
              <a16:creationId xmlns:a16="http://schemas.microsoft.com/office/drawing/2014/main" id="{00000000-0008-0000-2400-000009000000}"/>
            </a:ext>
          </a:extLst>
        </xdr:cNvPr>
        <xdr:cNvSpPr/>
      </xdr:nvSpPr>
      <xdr:spPr>
        <a:xfrm>
          <a:off x="2598964" y="530678"/>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a:t>
          </a:r>
        </a:p>
      </xdr:txBody>
    </xdr:sp>
    <xdr:clientData/>
  </xdr:twoCellAnchor>
  <xdr:twoCellAnchor>
    <xdr:from>
      <xdr:col>20</xdr:col>
      <xdr:colOff>172275</xdr:colOff>
      <xdr:row>3</xdr:row>
      <xdr:rowOff>42071</xdr:rowOff>
    </xdr:from>
    <xdr:to>
      <xdr:col>23</xdr:col>
      <xdr:colOff>136070</xdr:colOff>
      <xdr:row>9</xdr:row>
      <xdr:rowOff>108857</xdr:rowOff>
    </xdr:to>
    <xdr:sp macro="" textlink="">
      <xdr:nvSpPr>
        <xdr:cNvPr id="10" name="Left Arrow 9">
          <a:hlinkClick xmlns:r="http://schemas.openxmlformats.org/officeDocument/2006/relationships" r:id="rId2"/>
          <a:extLst>
            <a:ext uri="{FF2B5EF4-FFF2-40B4-BE49-F238E27FC236}">
              <a16:creationId xmlns:a16="http://schemas.microsoft.com/office/drawing/2014/main" id="{00000000-0008-0000-2400-00000A000000}"/>
            </a:ext>
          </a:extLst>
        </xdr:cNvPr>
        <xdr:cNvSpPr/>
      </xdr:nvSpPr>
      <xdr:spPr>
        <a:xfrm rot="10800000" flipV="1">
          <a:off x="14922418" y="613571"/>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300-000003000000}"/>
            </a:ext>
          </a:extLst>
        </xdr:cNvPr>
        <xdr:cNvCxnSpPr/>
      </xdr:nvCxnSpPr>
      <xdr:spPr>
        <a:xfrm>
          <a:off x="8549367" y="2449285"/>
          <a:ext cx="0" cy="847180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0000000-0008-0000-0300-000004000000}"/>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300-000005000000}"/>
            </a:ext>
          </a:extLst>
        </xdr:cNvPr>
        <xdr:cNvSpPr/>
      </xdr:nvSpPr>
      <xdr:spPr>
        <a:xfrm>
          <a:off x="2465614"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7 </a:t>
          </a:r>
        </a:p>
      </xdr:txBody>
    </xdr:sp>
    <xdr:clientData/>
  </xdr:twoCellAnchor>
  <xdr:twoCellAnchor>
    <xdr:from>
      <xdr:col>1</xdr:col>
      <xdr:colOff>0</xdr:colOff>
      <xdr:row>11</xdr:row>
      <xdr:rowOff>1</xdr:rowOff>
    </xdr:from>
    <xdr:to>
      <xdr:col>12</xdr:col>
      <xdr:colOff>435429</xdr:colOff>
      <xdr:row>16</xdr:row>
      <xdr:rowOff>149679</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609600" y="2095501"/>
          <a:ext cx="7398204" cy="10831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Use</a:t>
          </a:r>
          <a:r>
            <a:rPr lang="en-US" sz="2000" baseline="0">
              <a:solidFill>
                <a:schemeClr val="dk1"/>
              </a:solidFill>
              <a:latin typeface="Lucida Bright" panose="02040602050505020304" pitchFamily="18" charset="0"/>
              <a:ea typeface="+mn-ea"/>
              <a:cs typeface="+mn-cs"/>
            </a:rPr>
            <a:t> the decision tree to find the probability that a household purchased a DVR, given that the household purchased a plasm-screen TV:</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14</xdr:col>
      <xdr:colOff>272143</xdr:colOff>
      <xdr:row>10</xdr:row>
      <xdr:rowOff>54429</xdr:rowOff>
    </xdr:from>
    <xdr:to>
      <xdr:col>26</xdr:col>
      <xdr:colOff>244929</xdr:colOff>
      <xdr:row>22</xdr:row>
      <xdr:rowOff>13607</xdr:rowOff>
    </xdr:to>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9063718" y="1959429"/>
          <a:ext cx="7688036" cy="259760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 = Purchased plasma-screen TV</a:t>
          </a:r>
        </a:p>
        <a:p>
          <a:r>
            <a:rPr lang="en-US" sz="2000" baseline="0">
              <a:solidFill>
                <a:schemeClr val="dk1"/>
              </a:solidFill>
              <a:latin typeface="Lucida Bright" panose="02040602050505020304" pitchFamily="18" charset="0"/>
              <a:ea typeface="+mn-ea"/>
              <a:cs typeface="+mn-cs"/>
            </a:rPr>
            <a:t>B = Purchased DVR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P(B</a:t>
          </a:r>
          <a:r>
            <a:rPr lang="en-US" sz="2800" baseline="0">
              <a:solidFill>
                <a:schemeClr val="dk1"/>
              </a:solidFill>
              <a:latin typeface="Lucida Bright" panose="02040602050505020304" pitchFamily="18" charset="0"/>
              <a:ea typeface="+mn-ea"/>
              <a:cs typeface="+mn-cs"/>
            </a:rPr>
            <a:t>I</a:t>
          </a:r>
          <a:r>
            <a:rPr lang="en-US" sz="2000" baseline="0">
              <a:solidFill>
                <a:schemeClr val="dk1"/>
              </a:solidFill>
              <a:latin typeface="Lucida Bright" panose="02040602050505020304" pitchFamily="18" charset="0"/>
              <a:ea typeface="+mn-ea"/>
              <a:cs typeface="+mn-cs"/>
            </a:rPr>
            <a:t>A) = P (A and B)/P(A) = (38/300)/(80/300) = 0.745</a:t>
          </a:r>
        </a:p>
      </xdr:txBody>
    </xdr:sp>
    <xdr:clientData/>
  </xdr:twoCellAnchor>
  <xdr:twoCellAnchor>
    <xdr:from>
      <xdr:col>15</xdr:col>
      <xdr:colOff>122464</xdr:colOff>
      <xdr:row>39</xdr:row>
      <xdr:rowOff>0</xdr:rowOff>
    </xdr:from>
    <xdr:to>
      <xdr:col>18</xdr:col>
      <xdr:colOff>122464</xdr:colOff>
      <xdr:row>44</xdr:row>
      <xdr:rowOff>0</xdr:rowOff>
    </xdr:to>
    <xdr:sp macro="" textlink="">
      <xdr:nvSpPr>
        <xdr:cNvPr id="8" name="Rectangle 7">
          <a:extLst>
            <a:ext uri="{FF2B5EF4-FFF2-40B4-BE49-F238E27FC236}">
              <a16:creationId xmlns:a16="http://schemas.microsoft.com/office/drawing/2014/main" id="{00000000-0008-0000-0300-000008000000}"/>
            </a:ext>
          </a:extLst>
        </xdr:cNvPr>
        <xdr:cNvSpPr/>
      </xdr:nvSpPr>
      <xdr:spPr>
        <a:xfrm>
          <a:off x="9523639" y="8467725"/>
          <a:ext cx="1828800" cy="1133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Entire Set of Households</a:t>
          </a:r>
        </a:p>
      </xdr:txBody>
    </xdr:sp>
    <xdr:clientData/>
  </xdr:twoCellAnchor>
  <xdr:twoCellAnchor>
    <xdr:from>
      <xdr:col>19</xdr:col>
      <xdr:colOff>462643</xdr:colOff>
      <xdr:row>30</xdr:row>
      <xdr:rowOff>70757</xdr:rowOff>
    </xdr:from>
    <xdr:to>
      <xdr:col>23</xdr:col>
      <xdr:colOff>54429</xdr:colOff>
      <xdr:row>35</xdr:row>
      <xdr:rowOff>70757</xdr:rowOff>
    </xdr:to>
    <xdr:sp macro="" textlink="">
      <xdr:nvSpPr>
        <xdr:cNvPr id="9" name="Rectangle 8">
          <a:extLst>
            <a:ext uri="{FF2B5EF4-FFF2-40B4-BE49-F238E27FC236}">
              <a16:creationId xmlns:a16="http://schemas.microsoft.com/office/drawing/2014/main" id="{00000000-0008-0000-0300-000009000000}"/>
            </a:ext>
          </a:extLst>
        </xdr:cNvPr>
        <xdr:cNvSpPr/>
      </xdr:nvSpPr>
      <xdr:spPr>
        <a:xfrm>
          <a:off x="12302218" y="6823982"/>
          <a:ext cx="2201636"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P(A)=80/300</a:t>
          </a:r>
        </a:p>
      </xdr:txBody>
    </xdr:sp>
    <xdr:clientData/>
  </xdr:twoCellAnchor>
  <xdr:twoCellAnchor>
    <xdr:from>
      <xdr:col>26</xdr:col>
      <xdr:colOff>590549</xdr:colOff>
      <xdr:row>27</xdr:row>
      <xdr:rowOff>87085</xdr:rowOff>
    </xdr:from>
    <xdr:to>
      <xdr:col>31</xdr:col>
      <xdr:colOff>68035</xdr:colOff>
      <xdr:row>32</xdr:row>
      <xdr:rowOff>87085</xdr:rowOff>
    </xdr:to>
    <xdr:sp macro="" textlink="">
      <xdr:nvSpPr>
        <xdr:cNvPr id="10" name="Rectangle 9">
          <a:extLst>
            <a:ext uri="{FF2B5EF4-FFF2-40B4-BE49-F238E27FC236}">
              <a16:creationId xmlns:a16="http://schemas.microsoft.com/office/drawing/2014/main" id="{00000000-0008-0000-0300-00000A000000}"/>
            </a:ext>
          </a:extLst>
        </xdr:cNvPr>
        <xdr:cNvSpPr/>
      </xdr:nvSpPr>
      <xdr:spPr>
        <a:xfrm>
          <a:off x="17097374" y="6087835"/>
          <a:ext cx="2525486" cy="1133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 and B) = 38/300</a:t>
          </a:r>
        </a:p>
      </xdr:txBody>
    </xdr:sp>
    <xdr:clientData/>
  </xdr:twoCellAnchor>
  <xdr:twoCellAnchor>
    <xdr:from>
      <xdr:col>26</xdr:col>
      <xdr:colOff>606877</xdr:colOff>
      <xdr:row>34</xdr:row>
      <xdr:rowOff>157842</xdr:rowOff>
    </xdr:from>
    <xdr:to>
      <xdr:col>31</xdr:col>
      <xdr:colOff>84363</xdr:colOff>
      <xdr:row>39</xdr:row>
      <xdr:rowOff>157842</xdr:rowOff>
    </xdr:to>
    <xdr:sp macro="" textlink="">
      <xdr:nvSpPr>
        <xdr:cNvPr id="11" name="Rectangle 10">
          <a:extLst>
            <a:ext uri="{FF2B5EF4-FFF2-40B4-BE49-F238E27FC236}">
              <a16:creationId xmlns:a16="http://schemas.microsoft.com/office/drawing/2014/main" id="{00000000-0008-0000-0300-00000B000000}"/>
            </a:ext>
          </a:extLst>
        </xdr:cNvPr>
        <xdr:cNvSpPr/>
      </xdr:nvSpPr>
      <xdr:spPr>
        <a:xfrm>
          <a:off x="17113702" y="7673067"/>
          <a:ext cx="2525486"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 and B') = 42/300</a:t>
          </a:r>
        </a:p>
      </xdr:txBody>
    </xdr:sp>
    <xdr:clientData/>
  </xdr:twoCellAnchor>
  <xdr:twoCellAnchor>
    <xdr:from>
      <xdr:col>27</xdr:col>
      <xdr:colOff>38098</xdr:colOff>
      <xdr:row>42</xdr:row>
      <xdr:rowOff>24491</xdr:rowOff>
    </xdr:from>
    <xdr:to>
      <xdr:col>31</xdr:col>
      <xdr:colOff>127905</xdr:colOff>
      <xdr:row>47</xdr:row>
      <xdr:rowOff>24491</xdr:rowOff>
    </xdr:to>
    <xdr:sp macro="" textlink="">
      <xdr:nvSpPr>
        <xdr:cNvPr id="12" name="Rectangle 11">
          <a:extLst>
            <a:ext uri="{FF2B5EF4-FFF2-40B4-BE49-F238E27FC236}">
              <a16:creationId xmlns:a16="http://schemas.microsoft.com/office/drawing/2014/main" id="{00000000-0008-0000-0300-00000C000000}"/>
            </a:ext>
          </a:extLst>
        </xdr:cNvPr>
        <xdr:cNvSpPr/>
      </xdr:nvSpPr>
      <xdr:spPr>
        <a:xfrm>
          <a:off x="17154523" y="9244691"/>
          <a:ext cx="2528207"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 and B) = 70/300</a:t>
          </a:r>
        </a:p>
      </xdr:txBody>
    </xdr:sp>
    <xdr:clientData/>
  </xdr:twoCellAnchor>
  <xdr:twoCellAnchor>
    <xdr:from>
      <xdr:col>27</xdr:col>
      <xdr:colOff>27212</xdr:colOff>
      <xdr:row>49</xdr:row>
      <xdr:rowOff>163282</xdr:rowOff>
    </xdr:from>
    <xdr:to>
      <xdr:col>31</xdr:col>
      <xdr:colOff>117019</xdr:colOff>
      <xdr:row>54</xdr:row>
      <xdr:rowOff>163282</xdr:rowOff>
    </xdr:to>
    <xdr:sp macro="" textlink="">
      <xdr:nvSpPr>
        <xdr:cNvPr id="13" name="Rectangle 12">
          <a:extLst>
            <a:ext uri="{FF2B5EF4-FFF2-40B4-BE49-F238E27FC236}">
              <a16:creationId xmlns:a16="http://schemas.microsoft.com/office/drawing/2014/main" id="{00000000-0008-0000-0300-00000D000000}"/>
            </a:ext>
          </a:extLst>
        </xdr:cNvPr>
        <xdr:cNvSpPr/>
      </xdr:nvSpPr>
      <xdr:spPr>
        <a:xfrm>
          <a:off x="17143637" y="10716982"/>
          <a:ext cx="2528207"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 and B') = 150/300</a:t>
          </a:r>
        </a:p>
      </xdr:txBody>
    </xdr:sp>
    <xdr:clientData/>
  </xdr:twoCellAnchor>
  <xdr:twoCellAnchor>
    <xdr:from>
      <xdr:col>19</xdr:col>
      <xdr:colOff>571501</xdr:colOff>
      <xdr:row>47</xdr:row>
      <xdr:rowOff>155120</xdr:rowOff>
    </xdr:from>
    <xdr:to>
      <xdr:col>23</xdr:col>
      <xdr:colOff>108858</xdr:colOff>
      <xdr:row>52</xdr:row>
      <xdr:rowOff>155120</xdr:rowOff>
    </xdr:to>
    <xdr:sp macro="" textlink="">
      <xdr:nvSpPr>
        <xdr:cNvPr id="14" name="Rectangle 13">
          <a:extLst>
            <a:ext uri="{FF2B5EF4-FFF2-40B4-BE49-F238E27FC236}">
              <a16:creationId xmlns:a16="http://schemas.microsoft.com/office/drawing/2014/main" id="{00000000-0008-0000-0300-00000E000000}"/>
            </a:ext>
          </a:extLst>
        </xdr:cNvPr>
        <xdr:cNvSpPr/>
      </xdr:nvSpPr>
      <xdr:spPr>
        <a:xfrm>
          <a:off x="12411076" y="10327820"/>
          <a:ext cx="2147207"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P(A')=220/300</a:t>
          </a:r>
        </a:p>
      </xdr:txBody>
    </xdr:sp>
    <xdr:clientData/>
  </xdr:twoCellAnchor>
  <xdr:twoCellAnchor>
    <xdr:from>
      <xdr:col>18</xdr:col>
      <xdr:colOff>122464</xdr:colOff>
      <xdr:row>29</xdr:row>
      <xdr:rowOff>182335</xdr:rowOff>
    </xdr:from>
    <xdr:to>
      <xdr:col>26</xdr:col>
      <xdr:colOff>590549</xdr:colOff>
      <xdr:row>41</xdr:row>
      <xdr:rowOff>95250</xdr:rowOff>
    </xdr:to>
    <xdr:cxnSp macro="">
      <xdr:nvCxnSpPr>
        <xdr:cNvPr id="15" name="Straight Connector 14">
          <a:extLst>
            <a:ext uri="{FF2B5EF4-FFF2-40B4-BE49-F238E27FC236}">
              <a16:creationId xmlns:a16="http://schemas.microsoft.com/office/drawing/2014/main" id="{00000000-0008-0000-0300-00000F000000}"/>
            </a:ext>
          </a:extLst>
        </xdr:cNvPr>
        <xdr:cNvCxnSpPr>
          <a:stCxn id="8" idx="3"/>
          <a:endCxn id="10" idx="1"/>
        </xdr:cNvCxnSpPr>
      </xdr:nvCxnSpPr>
      <xdr:spPr>
        <a:xfrm flipV="1">
          <a:off x="11352439" y="6745060"/>
          <a:ext cx="5744935" cy="237989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680357</xdr:colOff>
      <xdr:row>35</xdr:row>
      <xdr:rowOff>40821</xdr:rowOff>
    </xdr:from>
    <xdr:to>
      <xdr:col>26</xdr:col>
      <xdr:colOff>606877</xdr:colOff>
      <xdr:row>37</xdr:row>
      <xdr:rowOff>62592</xdr:rowOff>
    </xdr:to>
    <xdr:cxnSp macro="">
      <xdr:nvCxnSpPr>
        <xdr:cNvPr id="16" name="Straight Connector 15">
          <a:extLst>
            <a:ext uri="{FF2B5EF4-FFF2-40B4-BE49-F238E27FC236}">
              <a16:creationId xmlns:a16="http://schemas.microsoft.com/office/drawing/2014/main" id="{00000000-0008-0000-0300-000010000000}"/>
            </a:ext>
          </a:extLst>
        </xdr:cNvPr>
        <xdr:cNvCxnSpPr>
          <a:endCxn id="11" idx="1"/>
        </xdr:cNvCxnSpPr>
      </xdr:nvCxnSpPr>
      <xdr:spPr>
        <a:xfrm>
          <a:off x="14348732" y="7746546"/>
          <a:ext cx="2764970" cy="40277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122464</xdr:colOff>
      <xdr:row>41</xdr:row>
      <xdr:rowOff>95250</xdr:rowOff>
    </xdr:from>
    <xdr:to>
      <xdr:col>27</xdr:col>
      <xdr:colOff>27212</xdr:colOff>
      <xdr:row>52</xdr:row>
      <xdr:rowOff>68032</xdr:rowOff>
    </xdr:to>
    <xdr:cxnSp macro="">
      <xdr:nvCxnSpPr>
        <xdr:cNvPr id="17" name="Straight Connector 16">
          <a:extLst>
            <a:ext uri="{FF2B5EF4-FFF2-40B4-BE49-F238E27FC236}">
              <a16:creationId xmlns:a16="http://schemas.microsoft.com/office/drawing/2014/main" id="{00000000-0008-0000-0300-000011000000}"/>
            </a:ext>
          </a:extLst>
        </xdr:cNvPr>
        <xdr:cNvCxnSpPr>
          <a:stCxn id="8" idx="3"/>
          <a:endCxn id="13" idx="1"/>
        </xdr:cNvCxnSpPr>
      </xdr:nvCxnSpPr>
      <xdr:spPr>
        <a:xfrm>
          <a:off x="11352439" y="9124950"/>
          <a:ext cx="5791198" cy="206828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149679</xdr:colOff>
      <xdr:row>44</xdr:row>
      <xdr:rowOff>119741</xdr:rowOff>
    </xdr:from>
    <xdr:to>
      <xdr:col>27</xdr:col>
      <xdr:colOff>38098</xdr:colOff>
      <xdr:row>47</xdr:row>
      <xdr:rowOff>122464</xdr:rowOff>
    </xdr:to>
    <xdr:cxnSp macro="">
      <xdr:nvCxnSpPr>
        <xdr:cNvPr id="18" name="Straight Connector 17">
          <a:extLst>
            <a:ext uri="{FF2B5EF4-FFF2-40B4-BE49-F238E27FC236}">
              <a16:creationId xmlns:a16="http://schemas.microsoft.com/office/drawing/2014/main" id="{00000000-0008-0000-0300-000012000000}"/>
            </a:ext>
          </a:extLst>
        </xdr:cNvPr>
        <xdr:cNvCxnSpPr>
          <a:endCxn id="12" idx="1"/>
        </xdr:cNvCxnSpPr>
      </xdr:nvCxnSpPr>
      <xdr:spPr>
        <a:xfrm flipV="1">
          <a:off x="14599104" y="9720941"/>
          <a:ext cx="2555419" cy="5742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394609</xdr:colOff>
      <xdr:row>36</xdr:row>
      <xdr:rowOff>149678</xdr:rowOff>
    </xdr:from>
    <xdr:ext cx="2775856" cy="374141"/>
    <xdr:sp macro="" textlink="">
      <xdr:nvSpPr>
        <xdr:cNvPr id="19" name="TextBox 18">
          <a:extLst>
            <a:ext uri="{FF2B5EF4-FFF2-40B4-BE49-F238E27FC236}">
              <a16:creationId xmlns:a16="http://schemas.microsoft.com/office/drawing/2014/main" id="{00000000-0008-0000-0300-000013000000}"/>
            </a:ext>
          </a:extLst>
        </xdr:cNvPr>
        <xdr:cNvSpPr txBox="1"/>
      </xdr:nvSpPr>
      <xdr:spPr>
        <a:xfrm>
          <a:off x="11624584" y="8045903"/>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Purchase Plasma-Screen TV</a:t>
          </a:r>
        </a:p>
      </xdr:txBody>
    </xdr:sp>
    <xdr:clientData/>
  </xdr:oneCellAnchor>
  <xdr:oneCellAnchor>
    <xdr:from>
      <xdr:col>18</xdr:col>
      <xdr:colOff>315688</xdr:colOff>
      <xdr:row>43</xdr:row>
      <xdr:rowOff>97971</xdr:rowOff>
    </xdr:from>
    <xdr:ext cx="2775856" cy="655949"/>
    <xdr:sp macro="" textlink="">
      <xdr:nvSpPr>
        <xdr:cNvPr id="20" name="TextBox 19">
          <a:extLst>
            <a:ext uri="{FF2B5EF4-FFF2-40B4-BE49-F238E27FC236}">
              <a16:creationId xmlns:a16="http://schemas.microsoft.com/office/drawing/2014/main" id="{00000000-0008-0000-0300-000014000000}"/>
            </a:ext>
          </a:extLst>
        </xdr:cNvPr>
        <xdr:cNvSpPr txBox="1"/>
      </xdr:nvSpPr>
      <xdr:spPr>
        <a:xfrm>
          <a:off x="11545663" y="9508671"/>
          <a:ext cx="2775856" cy="655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Did Not</a:t>
          </a:r>
          <a:r>
            <a:rPr lang="en-US" sz="1800" baseline="0"/>
            <a:t> </a:t>
          </a:r>
          <a:r>
            <a:rPr lang="en-US" sz="1800"/>
            <a:t>Purchase Plasma-Screen TV</a:t>
          </a:r>
        </a:p>
      </xdr:txBody>
    </xdr:sp>
    <xdr:clientData/>
  </xdr:oneCellAnchor>
  <xdr:oneCellAnchor>
    <xdr:from>
      <xdr:col>23</xdr:col>
      <xdr:colOff>492579</xdr:colOff>
      <xdr:row>31</xdr:row>
      <xdr:rowOff>43541</xdr:rowOff>
    </xdr:from>
    <xdr:ext cx="2775856" cy="374141"/>
    <xdr:sp macro="" textlink="">
      <xdr:nvSpPr>
        <xdr:cNvPr id="21" name="TextBox 20">
          <a:extLst>
            <a:ext uri="{FF2B5EF4-FFF2-40B4-BE49-F238E27FC236}">
              <a16:creationId xmlns:a16="http://schemas.microsoft.com/office/drawing/2014/main" id="{00000000-0008-0000-0300-000015000000}"/>
            </a:ext>
          </a:extLst>
        </xdr:cNvPr>
        <xdr:cNvSpPr txBox="1"/>
      </xdr:nvSpPr>
      <xdr:spPr>
        <a:xfrm>
          <a:off x="14942004" y="6987266"/>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Purchase DVR</a:t>
          </a:r>
        </a:p>
      </xdr:txBody>
    </xdr:sp>
    <xdr:clientData/>
  </xdr:oneCellAnchor>
  <xdr:oneCellAnchor>
    <xdr:from>
      <xdr:col>23</xdr:col>
      <xdr:colOff>372836</xdr:colOff>
      <xdr:row>35</xdr:row>
      <xdr:rowOff>73477</xdr:rowOff>
    </xdr:from>
    <xdr:ext cx="2775856" cy="374141"/>
    <xdr:sp macro="" textlink="">
      <xdr:nvSpPr>
        <xdr:cNvPr id="22" name="TextBox 21">
          <a:extLst>
            <a:ext uri="{FF2B5EF4-FFF2-40B4-BE49-F238E27FC236}">
              <a16:creationId xmlns:a16="http://schemas.microsoft.com/office/drawing/2014/main" id="{00000000-0008-0000-0300-000016000000}"/>
            </a:ext>
          </a:extLst>
        </xdr:cNvPr>
        <xdr:cNvSpPr txBox="1"/>
      </xdr:nvSpPr>
      <xdr:spPr>
        <a:xfrm>
          <a:off x="14822261" y="7779202"/>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Did not Purchase DVR</a:t>
          </a:r>
        </a:p>
      </xdr:txBody>
    </xdr:sp>
    <xdr:clientData/>
  </xdr:oneCellAnchor>
  <xdr:oneCellAnchor>
    <xdr:from>
      <xdr:col>23</xdr:col>
      <xdr:colOff>685800</xdr:colOff>
      <xdr:row>45</xdr:row>
      <xdr:rowOff>19048</xdr:rowOff>
    </xdr:from>
    <xdr:ext cx="2775856" cy="374141"/>
    <xdr:sp macro="" textlink="">
      <xdr:nvSpPr>
        <xdr:cNvPr id="23" name="TextBox 22">
          <a:extLst>
            <a:ext uri="{FF2B5EF4-FFF2-40B4-BE49-F238E27FC236}">
              <a16:creationId xmlns:a16="http://schemas.microsoft.com/office/drawing/2014/main" id="{00000000-0008-0000-0300-000017000000}"/>
            </a:ext>
          </a:extLst>
        </xdr:cNvPr>
        <xdr:cNvSpPr txBox="1"/>
      </xdr:nvSpPr>
      <xdr:spPr>
        <a:xfrm>
          <a:off x="15135225" y="9810748"/>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Purchase DVR</a:t>
          </a:r>
        </a:p>
      </xdr:txBody>
    </xdr:sp>
    <xdr:clientData/>
  </xdr:oneCellAnchor>
  <xdr:oneCellAnchor>
    <xdr:from>
      <xdr:col>23</xdr:col>
      <xdr:colOff>389165</xdr:colOff>
      <xdr:row>49</xdr:row>
      <xdr:rowOff>35377</xdr:rowOff>
    </xdr:from>
    <xdr:ext cx="2775856" cy="374141"/>
    <xdr:sp macro="" textlink="">
      <xdr:nvSpPr>
        <xdr:cNvPr id="24" name="TextBox 23">
          <a:extLst>
            <a:ext uri="{FF2B5EF4-FFF2-40B4-BE49-F238E27FC236}">
              <a16:creationId xmlns:a16="http://schemas.microsoft.com/office/drawing/2014/main" id="{00000000-0008-0000-0300-000018000000}"/>
            </a:ext>
          </a:extLst>
        </xdr:cNvPr>
        <xdr:cNvSpPr txBox="1"/>
      </xdr:nvSpPr>
      <xdr:spPr>
        <a:xfrm>
          <a:off x="14838590" y="10589077"/>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Did not Purchase DVR</a:t>
          </a:r>
        </a:p>
      </xdr:txBody>
    </xdr:sp>
    <xdr:clientData/>
  </xdr:oneCellAnchor>
  <xdr:twoCellAnchor>
    <xdr:from>
      <xdr:col>35</xdr:col>
      <xdr:colOff>54429</xdr:colOff>
      <xdr:row>27</xdr:row>
      <xdr:rowOff>190501</xdr:rowOff>
    </xdr:from>
    <xdr:to>
      <xdr:col>35</xdr:col>
      <xdr:colOff>435429</xdr:colOff>
      <xdr:row>54</xdr:row>
      <xdr:rowOff>81644</xdr:rowOff>
    </xdr:to>
    <xdr:sp macro="" textlink="">
      <xdr:nvSpPr>
        <xdr:cNvPr id="25" name="Right Brace 24">
          <a:extLst>
            <a:ext uri="{FF2B5EF4-FFF2-40B4-BE49-F238E27FC236}">
              <a16:creationId xmlns:a16="http://schemas.microsoft.com/office/drawing/2014/main" id="{00000000-0008-0000-0300-000019000000}"/>
            </a:ext>
          </a:extLst>
        </xdr:cNvPr>
        <xdr:cNvSpPr/>
      </xdr:nvSpPr>
      <xdr:spPr>
        <a:xfrm>
          <a:off x="22047654" y="6191251"/>
          <a:ext cx="381000" cy="539659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14</xdr:col>
      <xdr:colOff>204107</xdr:colOff>
      <xdr:row>24</xdr:row>
      <xdr:rowOff>258535</xdr:rowOff>
    </xdr:from>
    <xdr:to>
      <xdr:col>27</xdr:col>
      <xdr:colOff>503465</xdr:colOff>
      <xdr:row>24</xdr:row>
      <xdr:rowOff>312964</xdr:rowOff>
    </xdr:to>
    <xdr:cxnSp macro="">
      <xdr:nvCxnSpPr>
        <xdr:cNvPr id="26" name="Straight Connector 25">
          <a:extLst>
            <a:ext uri="{FF2B5EF4-FFF2-40B4-BE49-F238E27FC236}">
              <a16:creationId xmlns:a16="http://schemas.microsoft.com/office/drawing/2014/main" id="{00000000-0008-0000-0300-00001A000000}"/>
            </a:ext>
          </a:extLst>
        </xdr:cNvPr>
        <xdr:cNvCxnSpPr/>
      </xdr:nvCxnSpPr>
      <xdr:spPr>
        <a:xfrm flipV="1">
          <a:off x="8995682" y="5459185"/>
          <a:ext cx="8624208" cy="5442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19</xdr:col>
      <xdr:colOff>136071</xdr:colOff>
      <xdr:row>27</xdr:row>
      <xdr:rowOff>204107</xdr:rowOff>
    </xdr:from>
    <xdr:to>
      <xdr:col>19</xdr:col>
      <xdr:colOff>421821</xdr:colOff>
      <xdr:row>54</xdr:row>
      <xdr:rowOff>299357</xdr:rowOff>
    </xdr:to>
    <xdr:sp macro="" textlink="">
      <xdr:nvSpPr>
        <xdr:cNvPr id="27" name="Right Brace 26">
          <a:extLst>
            <a:ext uri="{FF2B5EF4-FFF2-40B4-BE49-F238E27FC236}">
              <a16:creationId xmlns:a16="http://schemas.microsoft.com/office/drawing/2014/main" id="{00000000-0008-0000-0300-00001B000000}"/>
            </a:ext>
          </a:extLst>
        </xdr:cNvPr>
        <xdr:cNvSpPr/>
      </xdr:nvSpPr>
      <xdr:spPr>
        <a:xfrm rot="10800000">
          <a:off x="11975646" y="6204857"/>
          <a:ext cx="285750" cy="56007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97972</xdr:colOff>
      <xdr:row>55</xdr:row>
      <xdr:rowOff>315685</xdr:rowOff>
    </xdr:from>
    <xdr:to>
      <xdr:col>28</xdr:col>
      <xdr:colOff>397329</xdr:colOff>
      <xdr:row>56</xdr:row>
      <xdr:rowOff>2722</xdr:rowOff>
    </xdr:to>
    <xdr:cxnSp macro="">
      <xdr:nvCxnSpPr>
        <xdr:cNvPr id="28" name="Straight Connector 27">
          <a:extLst>
            <a:ext uri="{FF2B5EF4-FFF2-40B4-BE49-F238E27FC236}">
              <a16:creationId xmlns:a16="http://schemas.microsoft.com/office/drawing/2014/main" id="{00000000-0008-0000-0300-00001C000000}"/>
            </a:ext>
          </a:extLst>
        </xdr:cNvPr>
        <xdr:cNvCxnSpPr/>
      </xdr:nvCxnSpPr>
      <xdr:spPr>
        <a:xfrm flipV="1">
          <a:off x="9499147" y="12193360"/>
          <a:ext cx="8624207" cy="5851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21</xdr:col>
      <xdr:colOff>0</xdr:colOff>
      <xdr:row>5</xdr:row>
      <xdr:rowOff>0</xdr:rowOff>
    </xdr:from>
    <xdr:to>
      <xdr:col>27</xdr:col>
      <xdr:colOff>503465</xdr:colOff>
      <xdr:row>7</xdr:row>
      <xdr:rowOff>174170</xdr:rowOff>
    </xdr:to>
    <xdr:sp macro="" textlink="">
      <xdr:nvSpPr>
        <xdr:cNvPr id="29" name="TextBox 28">
          <a:extLst>
            <a:ext uri="{FF2B5EF4-FFF2-40B4-BE49-F238E27FC236}">
              <a16:creationId xmlns:a16="http://schemas.microsoft.com/office/drawing/2014/main" id="{00000000-0008-0000-0300-00001D000000}"/>
            </a:ext>
          </a:extLst>
        </xdr:cNvPr>
        <xdr:cNvSpPr txBox="1"/>
      </xdr:nvSpPr>
      <xdr:spPr>
        <a:xfrm>
          <a:off x="13058775" y="952500"/>
          <a:ext cx="4561115" cy="5551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2">
                  <a:lumMod val="50000"/>
                </a:schemeClr>
              </a:solidFill>
              <a:latin typeface="Lucida Bright" panose="02040602050505020304" pitchFamily="18" charset="0"/>
              <a:ea typeface="+mn-ea"/>
              <a:cs typeface="+mn-cs"/>
            </a:rPr>
            <a:t>Conditional Probability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8549367" y="2449285"/>
          <a:ext cx="0" cy="81098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0000000-0008-0000-0400-000004000000}"/>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400-000005000000}"/>
            </a:ext>
          </a:extLst>
        </xdr:cNvPr>
        <xdr:cNvSpPr/>
      </xdr:nvSpPr>
      <xdr:spPr>
        <a:xfrm>
          <a:off x="2465614"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2 </a:t>
          </a:r>
        </a:p>
      </xdr:txBody>
    </xdr:sp>
    <xdr:clientData/>
  </xdr:twoCellAnchor>
  <xdr:twoCellAnchor>
    <xdr:from>
      <xdr:col>1</xdr:col>
      <xdr:colOff>0</xdr:colOff>
      <xdr:row>11</xdr:row>
      <xdr:rowOff>1</xdr:rowOff>
    </xdr:from>
    <xdr:to>
      <xdr:col>12</xdr:col>
      <xdr:colOff>435429</xdr:colOff>
      <xdr:row>21</xdr:row>
      <xdr:rowOff>367393</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609600" y="2095501"/>
          <a:ext cx="7398204" cy="239621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In how many different ways a sequence of 3</a:t>
          </a:r>
          <a:r>
            <a:rPr lang="en-US" sz="2000" baseline="0">
              <a:solidFill>
                <a:schemeClr val="dk1"/>
              </a:solidFill>
              <a:latin typeface="Lucida Bright" panose="02040602050505020304" pitchFamily="18" charset="0"/>
              <a:ea typeface="+mn-ea"/>
              <a:cs typeface="+mn-cs"/>
            </a:rPr>
            <a:t> objects</a:t>
          </a:r>
          <a:r>
            <a:rPr lang="en-US" sz="2000">
              <a:solidFill>
                <a:schemeClr val="dk1"/>
              </a:solidFill>
              <a:latin typeface="Lucida Bright" panose="02040602050505020304" pitchFamily="18" charset="0"/>
              <a:ea typeface="+mn-ea"/>
              <a:cs typeface="+mn-cs"/>
            </a:rPr>
            <a:t> can be selected</a:t>
          </a:r>
          <a:r>
            <a:rPr lang="en-US" sz="2000" baseline="0">
              <a:solidFill>
                <a:schemeClr val="dk1"/>
              </a:solidFill>
              <a:latin typeface="Lucida Bright" panose="02040602050505020304" pitchFamily="18" charset="0"/>
              <a:ea typeface="+mn-ea"/>
              <a:cs typeface="+mn-cs"/>
            </a:rPr>
            <a:t> out of 4 objects? The order of objects is important. </a:t>
          </a:r>
          <a:r>
            <a:rPr lang="en-US" sz="2000">
              <a:solidFill>
                <a:schemeClr val="dk1"/>
              </a:solidFill>
              <a:latin typeface="Lucida Bright" panose="02040602050505020304" pitchFamily="18" charset="0"/>
              <a:ea typeface="+mn-ea"/>
              <a:cs typeface="+mn-cs"/>
            </a:rPr>
            <a:t> </a:t>
          </a:r>
        </a:p>
      </xdr:txBody>
    </xdr:sp>
    <xdr:clientData/>
  </xdr:twoCellAnchor>
  <xdr:twoCellAnchor>
    <xdr:from>
      <xdr:col>14</xdr:col>
      <xdr:colOff>340179</xdr:colOff>
      <xdr:row>10</xdr:row>
      <xdr:rowOff>95249</xdr:rowOff>
    </xdr:from>
    <xdr:to>
      <xdr:col>26</xdr:col>
      <xdr:colOff>312965</xdr:colOff>
      <xdr:row>16</xdr:row>
      <xdr:rowOff>176892</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9131754" y="2000249"/>
          <a:ext cx="7688036" cy="120559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The number of ways  of selecting x objects our of n objects when the order of objects is important.</a:t>
          </a:r>
        </a:p>
      </xdr:txBody>
    </xdr:sp>
    <xdr:clientData/>
  </xdr:twoCellAnchor>
  <xdr:twoCellAnchor>
    <xdr:from>
      <xdr:col>14</xdr:col>
      <xdr:colOff>342900</xdr:colOff>
      <xdr:row>18</xdr:row>
      <xdr:rowOff>43542</xdr:rowOff>
    </xdr:from>
    <xdr:to>
      <xdr:col>26</xdr:col>
      <xdr:colOff>315686</xdr:colOff>
      <xdr:row>21</xdr:row>
      <xdr:rowOff>122465</xdr:rowOff>
    </xdr:to>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9134475" y="3453492"/>
          <a:ext cx="7688036" cy="79329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The Path : Formulas to More Functions to Statistical to Permutations</a:t>
          </a:r>
        </a:p>
      </xdr:txBody>
    </xdr:sp>
    <xdr:clientData/>
  </xdr:twoCellAnchor>
  <xdr:twoCellAnchor>
    <xdr:from>
      <xdr:col>20</xdr:col>
      <xdr:colOff>68035</xdr:colOff>
      <xdr:row>4</xdr:row>
      <xdr:rowOff>68036</xdr:rowOff>
    </xdr:from>
    <xdr:to>
      <xdr:col>26</xdr:col>
      <xdr:colOff>571499</xdr:colOff>
      <xdr:row>7</xdr:row>
      <xdr:rowOff>51706</xdr:rowOff>
    </xdr:to>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12572999" y="830036"/>
          <a:ext cx="4572000" cy="5551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1" baseline="0">
              <a:solidFill>
                <a:schemeClr val="tx2">
                  <a:lumMod val="50000"/>
                </a:schemeClr>
              </a:solidFill>
              <a:latin typeface="Lucida Bright" panose="02040602050505020304" pitchFamily="18" charset="0"/>
              <a:ea typeface="+mn-ea"/>
              <a:cs typeface="+mn-cs"/>
            </a:rPr>
            <a:t>Rule of Permutations</a:t>
          </a:r>
        </a:p>
      </xdr:txBody>
    </xdr:sp>
    <xdr:clientData/>
  </xdr:twoCellAnchor>
  <xdr:twoCellAnchor>
    <xdr:from>
      <xdr:col>19</xdr:col>
      <xdr:colOff>503463</xdr:colOff>
      <xdr:row>22</xdr:row>
      <xdr:rowOff>68036</xdr:rowOff>
    </xdr:from>
    <xdr:to>
      <xdr:col>25</xdr:col>
      <xdr:colOff>13605</xdr:colOff>
      <xdr:row>25</xdr:row>
      <xdr:rowOff>0</xdr:rowOff>
    </xdr:to>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12343038" y="4611461"/>
          <a:ext cx="3567792" cy="100828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1" baseline="0">
              <a:solidFill>
                <a:schemeClr val="tx2">
                  <a:lumMod val="50000"/>
                </a:schemeClr>
              </a:solidFill>
              <a:latin typeface="Lucida Bright" panose="02040602050505020304" pitchFamily="18" charset="0"/>
              <a:ea typeface="+mn-ea"/>
              <a:cs typeface="+mn-cs"/>
            </a:rPr>
            <a:t>PERMUT (4,3)</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500-000003000000}"/>
            </a:ext>
          </a:extLst>
        </xdr:cNvPr>
        <xdr:cNvCxnSpPr/>
      </xdr:nvCxnSpPr>
      <xdr:spPr>
        <a:xfrm>
          <a:off x="8549367" y="2449285"/>
          <a:ext cx="0" cy="81098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0000000-0008-0000-0500-000004000000}"/>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500-000005000000}"/>
            </a:ext>
          </a:extLst>
        </xdr:cNvPr>
        <xdr:cNvSpPr/>
      </xdr:nvSpPr>
      <xdr:spPr>
        <a:xfrm>
          <a:off x="2465614"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2 </a:t>
          </a:r>
        </a:p>
      </xdr:txBody>
    </xdr:sp>
    <xdr:clientData/>
  </xdr:twoCellAnchor>
  <xdr:twoCellAnchor>
    <xdr:from>
      <xdr:col>1</xdr:col>
      <xdr:colOff>0</xdr:colOff>
      <xdr:row>11</xdr:row>
      <xdr:rowOff>1</xdr:rowOff>
    </xdr:from>
    <xdr:to>
      <xdr:col>12</xdr:col>
      <xdr:colOff>435429</xdr:colOff>
      <xdr:row>21</xdr:row>
      <xdr:rowOff>367393</xdr:rowOff>
    </xdr:to>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609600" y="2095501"/>
          <a:ext cx="7398204" cy="239621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In how many different ways a sequence of 3</a:t>
          </a:r>
          <a:r>
            <a:rPr lang="en-US" sz="2000" baseline="0">
              <a:solidFill>
                <a:schemeClr val="dk1"/>
              </a:solidFill>
              <a:latin typeface="Lucida Bright" panose="02040602050505020304" pitchFamily="18" charset="0"/>
              <a:ea typeface="+mn-ea"/>
              <a:cs typeface="+mn-cs"/>
            </a:rPr>
            <a:t> objects</a:t>
          </a:r>
          <a:r>
            <a:rPr lang="en-US" sz="2000">
              <a:solidFill>
                <a:schemeClr val="dk1"/>
              </a:solidFill>
              <a:latin typeface="Lucida Bright" panose="02040602050505020304" pitchFamily="18" charset="0"/>
              <a:ea typeface="+mn-ea"/>
              <a:cs typeface="+mn-cs"/>
            </a:rPr>
            <a:t> can be selected</a:t>
          </a:r>
          <a:r>
            <a:rPr lang="en-US" sz="2000" baseline="0">
              <a:solidFill>
                <a:schemeClr val="dk1"/>
              </a:solidFill>
              <a:latin typeface="Lucida Bright" panose="02040602050505020304" pitchFamily="18" charset="0"/>
              <a:ea typeface="+mn-ea"/>
              <a:cs typeface="+mn-cs"/>
            </a:rPr>
            <a:t> out of 4 objects? The order of objects is important. </a:t>
          </a:r>
          <a:r>
            <a:rPr lang="en-US" sz="2000">
              <a:solidFill>
                <a:schemeClr val="dk1"/>
              </a:solidFill>
              <a:latin typeface="Lucida Bright" panose="02040602050505020304" pitchFamily="18" charset="0"/>
              <a:ea typeface="+mn-ea"/>
              <a:cs typeface="+mn-cs"/>
            </a:rPr>
            <a:t> </a:t>
          </a:r>
        </a:p>
      </xdr:txBody>
    </xdr:sp>
    <xdr:clientData/>
  </xdr:twoCellAnchor>
  <xdr:twoCellAnchor>
    <xdr:from>
      <xdr:col>21</xdr:col>
      <xdr:colOff>163285</xdr:colOff>
      <xdr:row>4</xdr:row>
      <xdr:rowOff>176893</xdr:rowOff>
    </xdr:from>
    <xdr:to>
      <xdr:col>23</xdr:col>
      <xdr:colOff>648040</xdr:colOff>
      <xdr:row>9</xdr:row>
      <xdr:rowOff>138793</xdr:rowOff>
    </xdr:to>
    <xdr:sp macro="" textlink="">
      <xdr:nvSpPr>
        <xdr:cNvPr id="11" name="Rectangle 10">
          <a:hlinkClick xmlns:r="http://schemas.openxmlformats.org/officeDocument/2006/relationships" r:id="rId2"/>
          <a:extLst>
            <a:ext uri="{FF2B5EF4-FFF2-40B4-BE49-F238E27FC236}">
              <a16:creationId xmlns:a16="http://schemas.microsoft.com/office/drawing/2014/main" id="{00000000-0008-0000-0500-00000B000000}"/>
            </a:ext>
          </a:extLst>
        </xdr:cNvPr>
        <xdr:cNvSpPr/>
      </xdr:nvSpPr>
      <xdr:spPr>
        <a:xfrm>
          <a:off x="13280571" y="938893"/>
          <a:ext cx="1872683" cy="914400"/>
        </a:xfrm>
        <a:prstGeom prst="rect">
          <a:avLst/>
        </a:prstGeom>
        <a:solidFill>
          <a:srgbClr val="FFC000"/>
        </a:solidFill>
        <a:effectLst>
          <a:outerShdw blurRad="50800" dist="50800" dir="5400000" algn="ctr" rotWithShape="0">
            <a:schemeClr val="accent2">
              <a:lumMod val="5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1">
                  <a:lumMod val="50000"/>
                </a:schemeClr>
              </a:solidFill>
              <a:latin typeface="Lucida Bright" panose="02040602050505020304" pitchFamily="18" charset="0"/>
            </a:rPr>
            <a:t>Check</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8549367" y="2449285"/>
          <a:ext cx="0" cy="81098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0000000-0008-0000-0600-000004000000}"/>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600-000005000000}"/>
            </a:ext>
          </a:extLst>
        </xdr:cNvPr>
        <xdr:cNvSpPr/>
      </xdr:nvSpPr>
      <xdr:spPr>
        <a:xfrm>
          <a:off x="2465614"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1 </a:t>
          </a:r>
        </a:p>
      </xdr:txBody>
    </xdr:sp>
    <xdr:clientData/>
  </xdr:twoCellAnchor>
  <xdr:twoCellAnchor>
    <xdr:from>
      <xdr:col>1</xdr:col>
      <xdr:colOff>0</xdr:colOff>
      <xdr:row>11</xdr:row>
      <xdr:rowOff>1</xdr:rowOff>
    </xdr:from>
    <xdr:to>
      <xdr:col>12</xdr:col>
      <xdr:colOff>435429</xdr:colOff>
      <xdr:row>21</xdr:row>
      <xdr:rowOff>367393</xdr:rowOff>
    </xdr:to>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609600" y="2095501"/>
          <a:ext cx="7398204" cy="239621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In how many different ways a sequence of 3 objects can be selected</a:t>
          </a:r>
          <a:r>
            <a:rPr lang="en-US" sz="2000" baseline="0">
              <a:solidFill>
                <a:schemeClr val="dk1"/>
              </a:solidFill>
              <a:latin typeface="Lucida Bright" panose="02040602050505020304" pitchFamily="18" charset="0"/>
              <a:ea typeface="+mn-ea"/>
              <a:cs typeface="+mn-cs"/>
            </a:rPr>
            <a:t> out of 4 objects? The order of objects is not important. </a:t>
          </a:r>
          <a:r>
            <a:rPr lang="en-US" sz="2000">
              <a:solidFill>
                <a:schemeClr val="dk1"/>
              </a:solidFill>
              <a:latin typeface="Lucida Bright" panose="02040602050505020304" pitchFamily="18" charset="0"/>
              <a:ea typeface="+mn-ea"/>
              <a:cs typeface="+mn-cs"/>
            </a:rPr>
            <a:t> </a:t>
          </a:r>
        </a:p>
      </xdr:txBody>
    </xdr:sp>
    <xdr:clientData/>
  </xdr:twoCellAnchor>
  <xdr:twoCellAnchor>
    <xdr:from>
      <xdr:col>14</xdr:col>
      <xdr:colOff>340179</xdr:colOff>
      <xdr:row>10</xdr:row>
      <xdr:rowOff>95249</xdr:rowOff>
    </xdr:from>
    <xdr:to>
      <xdr:col>26</xdr:col>
      <xdr:colOff>312965</xdr:colOff>
      <xdr:row>16</xdr:row>
      <xdr:rowOff>176892</xdr:rowOff>
    </xdr:to>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9131754" y="2000249"/>
          <a:ext cx="7688036" cy="120559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The number of ways  of selecting x objects our of n objects irrespective of sequence (order).</a:t>
          </a:r>
        </a:p>
      </xdr:txBody>
    </xdr:sp>
    <xdr:clientData/>
  </xdr:twoCellAnchor>
  <xdr:twoCellAnchor>
    <xdr:from>
      <xdr:col>14</xdr:col>
      <xdr:colOff>356507</xdr:colOff>
      <xdr:row>19</xdr:row>
      <xdr:rowOff>57149</xdr:rowOff>
    </xdr:from>
    <xdr:to>
      <xdr:col>26</xdr:col>
      <xdr:colOff>329293</xdr:colOff>
      <xdr:row>21</xdr:row>
      <xdr:rowOff>163286</xdr:rowOff>
    </xdr:to>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9148082" y="3657599"/>
          <a:ext cx="7688036" cy="63001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The Path : Formulas to Math &amp; Trig to Combinations</a:t>
          </a:r>
        </a:p>
      </xdr:txBody>
    </xdr:sp>
    <xdr:clientData/>
  </xdr:twoCellAnchor>
  <xdr:twoCellAnchor>
    <xdr:from>
      <xdr:col>19</xdr:col>
      <xdr:colOff>421820</xdr:colOff>
      <xdr:row>3</xdr:row>
      <xdr:rowOff>136072</xdr:rowOff>
    </xdr:from>
    <xdr:to>
      <xdr:col>26</xdr:col>
      <xdr:colOff>312963</xdr:colOff>
      <xdr:row>6</xdr:row>
      <xdr:rowOff>119742</xdr:rowOff>
    </xdr:to>
    <xdr:sp macro="" textlink="">
      <xdr:nvSpPr>
        <xdr:cNvPr id="9" name="TextBox 8">
          <a:extLst>
            <a:ext uri="{FF2B5EF4-FFF2-40B4-BE49-F238E27FC236}">
              <a16:creationId xmlns:a16="http://schemas.microsoft.com/office/drawing/2014/main" id="{00000000-0008-0000-0600-000009000000}"/>
            </a:ext>
          </a:extLst>
        </xdr:cNvPr>
        <xdr:cNvSpPr txBox="1"/>
      </xdr:nvSpPr>
      <xdr:spPr>
        <a:xfrm>
          <a:off x="12314463" y="707572"/>
          <a:ext cx="4572000" cy="5551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1" baseline="0">
              <a:solidFill>
                <a:schemeClr val="tx2">
                  <a:lumMod val="50000"/>
                </a:schemeClr>
              </a:solidFill>
              <a:latin typeface="Lucida Bright" panose="02040602050505020304" pitchFamily="18" charset="0"/>
              <a:ea typeface="+mn-ea"/>
              <a:cs typeface="+mn-cs"/>
            </a:rPr>
            <a:t>Rule of Combinations</a:t>
          </a:r>
        </a:p>
      </xdr:txBody>
    </xdr:sp>
    <xdr:clientData/>
  </xdr:twoCellAnchor>
  <xdr:twoCellAnchor>
    <xdr:from>
      <xdr:col>19</xdr:col>
      <xdr:colOff>503463</xdr:colOff>
      <xdr:row>22</xdr:row>
      <xdr:rowOff>68036</xdr:rowOff>
    </xdr:from>
    <xdr:to>
      <xdr:col>25</xdr:col>
      <xdr:colOff>13605</xdr:colOff>
      <xdr:row>25</xdr:row>
      <xdr:rowOff>0</xdr:rowOff>
    </xdr:to>
    <xdr:sp macro="" textlink="">
      <xdr:nvSpPr>
        <xdr:cNvPr id="10" name="TextBox 9">
          <a:extLst>
            <a:ext uri="{FF2B5EF4-FFF2-40B4-BE49-F238E27FC236}">
              <a16:creationId xmlns:a16="http://schemas.microsoft.com/office/drawing/2014/main" id="{00000000-0008-0000-0600-00000A000000}"/>
            </a:ext>
          </a:extLst>
        </xdr:cNvPr>
        <xdr:cNvSpPr txBox="1"/>
      </xdr:nvSpPr>
      <xdr:spPr>
        <a:xfrm>
          <a:off x="12343038" y="4611461"/>
          <a:ext cx="3567792" cy="100828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1" baseline="0">
              <a:solidFill>
                <a:schemeClr val="tx2">
                  <a:lumMod val="50000"/>
                </a:schemeClr>
              </a:solidFill>
              <a:latin typeface="Lucida Bright" panose="02040602050505020304" pitchFamily="18" charset="0"/>
              <a:ea typeface="+mn-ea"/>
              <a:cs typeface="+mn-cs"/>
            </a:rPr>
            <a:t>COMBIN (4,3)</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700-000003000000}"/>
            </a:ext>
          </a:extLst>
        </xdr:cNvPr>
        <xdr:cNvCxnSpPr/>
      </xdr:nvCxnSpPr>
      <xdr:spPr>
        <a:xfrm>
          <a:off x="8549367" y="2449285"/>
          <a:ext cx="0" cy="81098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0000000-0008-0000-0700-000004000000}"/>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700-000005000000}"/>
            </a:ext>
          </a:extLst>
        </xdr:cNvPr>
        <xdr:cNvSpPr/>
      </xdr:nvSpPr>
      <xdr:spPr>
        <a:xfrm>
          <a:off x="2465614"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1 </a:t>
          </a:r>
        </a:p>
      </xdr:txBody>
    </xdr:sp>
    <xdr:clientData/>
  </xdr:twoCellAnchor>
  <xdr:twoCellAnchor>
    <xdr:from>
      <xdr:col>1</xdr:col>
      <xdr:colOff>0</xdr:colOff>
      <xdr:row>11</xdr:row>
      <xdr:rowOff>1</xdr:rowOff>
    </xdr:from>
    <xdr:to>
      <xdr:col>12</xdr:col>
      <xdr:colOff>435429</xdr:colOff>
      <xdr:row>21</xdr:row>
      <xdr:rowOff>367393</xdr:rowOff>
    </xdr:to>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612321" y="2095501"/>
          <a:ext cx="7429501" cy="239485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In how many different ways a sequence of 3 objects can be selected</a:t>
          </a:r>
          <a:r>
            <a:rPr lang="en-US" sz="2000" baseline="0">
              <a:solidFill>
                <a:schemeClr val="dk1"/>
              </a:solidFill>
              <a:latin typeface="Lucida Bright" panose="02040602050505020304" pitchFamily="18" charset="0"/>
              <a:ea typeface="+mn-ea"/>
              <a:cs typeface="+mn-cs"/>
            </a:rPr>
            <a:t> out of 4 objects? The order of objects is not important. </a:t>
          </a:r>
          <a:r>
            <a:rPr lang="en-US" sz="2000">
              <a:solidFill>
                <a:schemeClr val="dk1"/>
              </a:solidFill>
              <a:latin typeface="Lucida Bright" panose="02040602050505020304" pitchFamily="18" charset="0"/>
              <a:ea typeface="+mn-ea"/>
              <a:cs typeface="+mn-cs"/>
            </a:rPr>
            <a:t> </a:t>
          </a:r>
        </a:p>
      </xdr:txBody>
    </xdr:sp>
    <xdr:clientData/>
  </xdr:twoCellAnchor>
  <xdr:twoCellAnchor>
    <xdr:from>
      <xdr:col>21</xdr:col>
      <xdr:colOff>0</xdr:colOff>
      <xdr:row>3</xdr:row>
      <xdr:rowOff>0</xdr:rowOff>
    </xdr:from>
    <xdr:to>
      <xdr:col>23</xdr:col>
      <xdr:colOff>484755</xdr:colOff>
      <xdr:row>7</xdr:row>
      <xdr:rowOff>152400</xdr:rowOff>
    </xdr:to>
    <xdr:sp macro="" textlink="">
      <xdr:nvSpPr>
        <xdr:cNvPr id="13" name="Rectangle 12">
          <a:hlinkClick xmlns:r="http://schemas.openxmlformats.org/officeDocument/2006/relationships" r:id="rId2"/>
          <a:extLst>
            <a:ext uri="{FF2B5EF4-FFF2-40B4-BE49-F238E27FC236}">
              <a16:creationId xmlns:a16="http://schemas.microsoft.com/office/drawing/2014/main" id="{00000000-0008-0000-0700-00000D000000}"/>
            </a:ext>
          </a:extLst>
        </xdr:cNvPr>
        <xdr:cNvSpPr/>
      </xdr:nvSpPr>
      <xdr:spPr>
        <a:xfrm>
          <a:off x="13117286" y="571500"/>
          <a:ext cx="1872683" cy="914400"/>
        </a:xfrm>
        <a:prstGeom prst="rect">
          <a:avLst/>
        </a:prstGeom>
        <a:solidFill>
          <a:srgbClr val="FFC000"/>
        </a:solidFill>
        <a:effectLst>
          <a:outerShdw blurRad="50800" dist="50800" dir="5400000" algn="ctr" rotWithShape="0">
            <a:schemeClr val="accent2">
              <a:lumMod val="5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1">
                  <a:lumMod val="50000"/>
                </a:schemeClr>
              </a:solidFill>
              <a:latin typeface="Lucida Bright" panose="02040602050505020304" pitchFamily="18" charset="0"/>
            </a:rPr>
            <a:t>Check</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800-000003000000}"/>
            </a:ext>
          </a:extLst>
        </xdr:cNvPr>
        <xdr:cNvCxnSpPr/>
      </xdr:nvCxnSpPr>
      <xdr:spPr>
        <a:xfrm>
          <a:off x="8292192" y="2449285"/>
          <a:ext cx="0" cy="72335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353786</xdr:colOff>
      <xdr:row>7</xdr:row>
      <xdr:rowOff>27214</xdr:rowOff>
    </xdr:from>
    <xdr:to>
      <xdr:col>18</xdr:col>
      <xdr:colOff>-1</xdr:colOff>
      <xdr:row>11</xdr:row>
      <xdr:rowOff>54429</xdr:rowOff>
    </xdr:to>
    <xdr:sp macro="" textlink="">
      <xdr:nvSpPr>
        <xdr:cNvPr id="4" name="Rounded Rectangle 3">
          <a:extLst>
            <a:ext uri="{FF2B5EF4-FFF2-40B4-BE49-F238E27FC236}">
              <a16:creationId xmlns:a16="http://schemas.microsoft.com/office/drawing/2014/main" id="{00000000-0008-0000-0800-000004000000}"/>
            </a:ext>
          </a:extLst>
        </xdr:cNvPr>
        <xdr:cNvSpPr/>
      </xdr:nvSpPr>
      <xdr:spPr>
        <a:xfrm>
          <a:off x="8278586" y="1360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800-000005000000}"/>
            </a:ext>
          </a:extLst>
        </xdr:cNvPr>
        <xdr:cNvSpPr/>
      </xdr:nvSpPr>
      <xdr:spPr>
        <a:xfrm>
          <a:off x="2465614" y="462642"/>
          <a:ext cx="447130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10 Example</a:t>
          </a:r>
        </a:p>
      </xdr:txBody>
    </xdr:sp>
    <xdr:clientData/>
  </xdr:twoCellAnchor>
  <xdr:twoCellAnchor>
    <xdr:from>
      <xdr:col>1</xdr:col>
      <xdr:colOff>0</xdr:colOff>
      <xdr:row>11</xdr:row>
      <xdr:rowOff>0</xdr:rowOff>
    </xdr:from>
    <xdr:to>
      <xdr:col>12</xdr:col>
      <xdr:colOff>435429</xdr:colOff>
      <xdr:row>42</xdr:row>
      <xdr:rowOff>81643</xdr:rowOff>
    </xdr:to>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609600" y="2095500"/>
          <a:ext cx="7141029" cy="596809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Bayes Theorem:</a:t>
          </a:r>
        </a:p>
        <a:p>
          <a:endParaRPr lang="en-US" sz="2000">
            <a:solidFill>
              <a:schemeClr val="dk1"/>
            </a:solidFill>
            <a:latin typeface="+mn-lt"/>
            <a:ea typeface="+mn-ea"/>
            <a:cs typeface="+mn-cs"/>
          </a:endParaRPr>
        </a:p>
        <a:p>
          <a:r>
            <a:rPr lang="en-US" sz="2000">
              <a:solidFill>
                <a:schemeClr val="dk1"/>
              </a:solidFill>
              <a:latin typeface="+mn-lt"/>
              <a:ea typeface="+mn-ea"/>
              <a:cs typeface="+mn-cs"/>
            </a:rPr>
            <a:t>The</a:t>
          </a:r>
          <a:r>
            <a:rPr lang="en-US" sz="2000" baseline="0">
              <a:solidFill>
                <a:schemeClr val="dk1"/>
              </a:solidFill>
              <a:latin typeface="+mn-lt"/>
              <a:ea typeface="+mn-ea"/>
              <a:cs typeface="+mn-cs"/>
            </a:rPr>
            <a:t> sales manger believes that there is a ).60 chance that the military will place an order. However, after making an initial sales preseentation, military officials will often ask for a second presentation to other military decision makers. Historically, 70% of successful companies are asked to make a second presentation, whereas 50% of unsuccessful companies are asked back a second time. Suppose this company has just been asked to make a second presentation;what is the revised probability that the company will make the sale?</a:t>
          </a:r>
          <a:endParaRPr lang="en-US" sz="2000">
            <a:solidFill>
              <a:schemeClr val="dk1"/>
            </a:solidFill>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O27:Y41"/>
  <sheetViews>
    <sheetView showRowColHeaders="0" tabSelected="1" zoomScale="70" zoomScaleNormal="70" workbookViewId="0">
      <selection activeCell="X15" sqref="X15"/>
    </sheetView>
  </sheetViews>
  <sheetFormatPr defaultColWidth="9.109375" defaultRowHeight="14.4" x14ac:dyDescent="0.3"/>
  <cols>
    <col min="1" max="16384" width="9.109375" style="1"/>
  </cols>
  <sheetData>
    <row r="27" spans="25:25" x14ac:dyDescent="0.3">
      <c r="Y27" s="1" t="s">
        <v>45</v>
      </c>
    </row>
    <row r="39" spans="15:17" x14ac:dyDescent="0.3">
      <c r="O39" s="74"/>
      <c r="P39" s="74"/>
      <c r="Q39" s="74"/>
    </row>
    <row r="40" spans="15:17" x14ac:dyDescent="0.3">
      <c r="O40" s="74"/>
      <c r="P40" s="74"/>
      <c r="Q40" s="74"/>
    </row>
    <row r="41" spans="15:17" x14ac:dyDescent="0.3">
      <c r="O41" s="74"/>
      <c r="P41" s="74"/>
      <c r="Q41" s="74"/>
    </row>
  </sheetData>
  <sheetProtection algorithmName="SHA-512" hashValue="OqNn6XG2r64jy9X9x8BzKZD4Ksj5Zd1jC706WZML+mPbyeYQBi3DY9u3azyq24xTUOS/KlmyyLtQeDZKtUpWeA==" saltValue="yLZhXJhB1fRFTxZgS6clyg==" spinCount="100000" sheet="1" selectLockedCells="1" selectUnlockedCells="1"/>
  <mergeCells count="1">
    <mergeCell ref="O39:Q41"/>
  </mergeCells>
  <pageMargins left="0.7" right="0.7" top="0.75" bottom="0.75" header="0.3" footer="0.3"/>
  <pageSetup scale="6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O14:Z38"/>
  <sheetViews>
    <sheetView zoomScale="70" zoomScaleNormal="70" workbookViewId="0"/>
  </sheetViews>
  <sheetFormatPr defaultColWidth="9.109375" defaultRowHeight="14.4" x14ac:dyDescent="0.3"/>
  <cols>
    <col min="1" max="22" width="9.109375" style="1"/>
    <col min="23" max="23" width="11.6640625" style="1" bestFit="1" customWidth="1"/>
    <col min="24" max="24" width="10.6640625" style="1" bestFit="1" customWidth="1"/>
    <col min="25" max="25" width="11" style="1" bestFit="1" customWidth="1"/>
    <col min="26" max="16384" width="9.109375" style="1"/>
  </cols>
  <sheetData>
    <row r="14" spans="15:26" ht="14.4" customHeight="1" x14ac:dyDescent="0.3"/>
    <row r="15" spans="15:26" ht="14.4" customHeight="1" x14ac:dyDescent="0.3">
      <c r="O15"/>
      <c r="P15"/>
      <c r="Q15"/>
      <c r="R15"/>
      <c r="S15"/>
      <c r="T15"/>
      <c r="U15"/>
      <c r="V15"/>
      <c r="W15"/>
      <c r="X15"/>
      <c r="Y15"/>
      <c r="Z15"/>
    </row>
    <row r="16" spans="15:26" x14ac:dyDescent="0.3">
      <c r="O16"/>
      <c r="P16"/>
      <c r="Q16"/>
      <c r="R16"/>
      <c r="S16"/>
      <c r="T16"/>
      <c r="U16"/>
      <c r="V16"/>
      <c r="W16"/>
      <c r="X16"/>
      <c r="Y16"/>
      <c r="Z16"/>
    </row>
    <row r="17" spans="15:26" x14ac:dyDescent="0.3">
      <c r="O17"/>
      <c r="P17"/>
      <c r="Q17"/>
      <c r="R17"/>
      <c r="S17"/>
      <c r="T17"/>
      <c r="U17"/>
      <c r="V17"/>
      <c r="W17"/>
      <c r="X17"/>
      <c r="Y17"/>
      <c r="Z17"/>
    </row>
    <row r="18" spans="15:26" ht="15" customHeight="1" x14ac:dyDescent="0.3">
      <c r="O18"/>
      <c r="P18"/>
      <c r="Q18"/>
      <c r="R18"/>
      <c r="S18"/>
      <c r="T18"/>
      <c r="U18"/>
      <c r="V18"/>
      <c r="W18"/>
      <c r="X18"/>
      <c r="Y18"/>
      <c r="Z18"/>
    </row>
    <row r="19" spans="15:26" ht="15" customHeight="1" x14ac:dyDescent="0.3">
      <c r="O19"/>
      <c r="P19"/>
      <c r="Q19"/>
      <c r="R19"/>
      <c r="S19"/>
      <c r="T19"/>
      <c r="U19"/>
      <c r="V19"/>
      <c r="W19"/>
      <c r="X19"/>
      <c r="Y19"/>
      <c r="Z19"/>
    </row>
    <row r="20" spans="15:26" x14ac:dyDescent="0.3">
      <c r="O20"/>
      <c r="P20"/>
      <c r="Q20"/>
      <c r="R20"/>
      <c r="S20"/>
      <c r="T20"/>
      <c r="U20"/>
      <c r="V20"/>
      <c r="W20"/>
      <c r="X20"/>
      <c r="Y20"/>
      <c r="Z20"/>
    </row>
    <row r="21" spans="15:26" x14ac:dyDescent="0.3">
      <c r="O21"/>
      <c r="P21"/>
      <c r="Q21"/>
      <c r="R21"/>
      <c r="S21"/>
      <c r="T21"/>
      <c r="U21"/>
      <c r="V21"/>
      <c r="W21"/>
      <c r="X21"/>
      <c r="Y21"/>
      <c r="Z21"/>
    </row>
    <row r="22" spans="15:26" ht="15" customHeight="1" x14ac:dyDescent="0.3">
      <c r="O22"/>
      <c r="P22"/>
      <c r="Q22"/>
      <c r="R22"/>
      <c r="S22"/>
      <c r="T22"/>
      <c r="U22"/>
      <c r="V22"/>
      <c r="W22"/>
      <c r="X22"/>
      <c r="Y22"/>
      <c r="Z22"/>
    </row>
    <row r="23" spans="15:26" ht="15" customHeight="1" x14ac:dyDescent="0.3">
      <c r="O23"/>
      <c r="P23"/>
      <c r="Q23"/>
      <c r="R23"/>
      <c r="S23"/>
      <c r="T23"/>
      <c r="U23"/>
      <c r="V23"/>
      <c r="W23"/>
      <c r="X23"/>
      <c r="Y23"/>
      <c r="Z23"/>
    </row>
    <row r="24" spans="15:26" x14ac:dyDescent="0.3">
      <c r="O24"/>
      <c r="P24"/>
      <c r="Q24"/>
      <c r="R24"/>
      <c r="S24"/>
      <c r="T24"/>
      <c r="U24"/>
      <c r="V24"/>
      <c r="W24"/>
      <c r="X24"/>
      <c r="Y24"/>
      <c r="Z24"/>
    </row>
    <row r="25" spans="15:26" x14ac:dyDescent="0.3">
      <c r="O25"/>
      <c r="P25"/>
      <c r="Q25"/>
      <c r="R25"/>
      <c r="S25"/>
      <c r="T25"/>
      <c r="U25"/>
      <c r="V25"/>
      <c r="W25"/>
      <c r="X25"/>
      <c r="Y25"/>
      <c r="Z25"/>
    </row>
    <row r="26" spans="15:26" ht="15" customHeight="1" x14ac:dyDescent="0.3">
      <c r="O26"/>
      <c r="P26"/>
      <c r="Q26"/>
      <c r="R26"/>
      <c r="S26"/>
      <c r="T26"/>
      <c r="U26"/>
      <c r="V26"/>
      <c r="W26"/>
      <c r="X26"/>
      <c r="Y26"/>
      <c r="Z26"/>
    </row>
    <row r="27" spans="15:26" ht="15" customHeight="1" x14ac:dyDescent="0.3">
      <c r="O27"/>
      <c r="P27"/>
      <c r="Q27"/>
      <c r="R27"/>
      <c r="S27"/>
      <c r="T27"/>
      <c r="U27"/>
      <c r="V27"/>
      <c r="W27"/>
      <c r="X27"/>
      <c r="Y27"/>
      <c r="Z27"/>
    </row>
    <row r="28" spans="15:26" x14ac:dyDescent="0.3">
      <c r="O28"/>
      <c r="P28"/>
      <c r="Q28"/>
      <c r="R28"/>
      <c r="S28"/>
      <c r="T28"/>
      <c r="U28"/>
      <c r="V28"/>
      <c r="W28"/>
      <c r="X28"/>
      <c r="Y28"/>
      <c r="Z28"/>
    </row>
    <row r="29" spans="15:26" x14ac:dyDescent="0.3">
      <c r="O29"/>
      <c r="P29"/>
      <c r="Q29"/>
      <c r="R29"/>
      <c r="S29"/>
      <c r="T29"/>
      <c r="U29"/>
      <c r="V29"/>
      <c r="W29"/>
      <c r="X29"/>
      <c r="Y29"/>
      <c r="Z29"/>
    </row>
    <row r="30" spans="15:26" ht="15" customHeight="1" x14ac:dyDescent="0.3">
      <c r="O30"/>
      <c r="P30"/>
      <c r="Q30"/>
      <c r="R30"/>
      <c r="S30"/>
      <c r="T30"/>
      <c r="U30"/>
      <c r="V30"/>
      <c r="W30"/>
      <c r="X30"/>
      <c r="Y30"/>
      <c r="Z30"/>
    </row>
    <row r="31" spans="15:26" ht="15" customHeight="1" x14ac:dyDescent="0.3">
      <c r="O31"/>
      <c r="P31"/>
      <c r="Q31"/>
      <c r="R31"/>
      <c r="S31"/>
      <c r="T31"/>
      <c r="U31"/>
      <c r="V31"/>
      <c r="W31"/>
      <c r="X31"/>
      <c r="Y31"/>
      <c r="Z31"/>
    </row>
    <row r="32" spans="15:26" x14ac:dyDescent="0.3">
      <c r="O32"/>
      <c r="P32"/>
      <c r="Q32"/>
      <c r="R32"/>
      <c r="S32"/>
      <c r="T32"/>
      <c r="U32"/>
      <c r="V32"/>
      <c r="W32"/>
      <c r="X32"/>
      <c r="Y32"/>
      <c r="Z32"/>
    </row>
    <row r="33" spans="15:26" x14ac:dyDescent="0.3">
      <c r="O33"/>
      <c r="P33"/>
      <c r="Q33"/>
      <c r="R33"/>
      <c r="S33"/>
      <c r="T33"/>
      <c r="U33"/>
      <c r="V33"/>
      <c r="W33"/>
      <c r="X33"/>
      <c r="Y33"/>
      <c r="Z33"/>
    </row>
    <row r="34" spans="15:26" ht="15" customHeight="1" x14ac:dyDescent="0.3">
      <c r="O34"/>
      <c r="P34"/>
      <c r="Q34"/>
      <c r="R34"/>
      <c r="S34"/>
      <c r="T34"/>
      <c r="U34"/>
      <c r="V34"/>
      <c r="W34"/>
      <c r="X34"/>
      <c r="Y34"/>
      <c r="Z34"/>
    </row>
    <row r="35" spans="15:26" ht="15" customHeight="1" x14ac:dyDescent="0.3">
      <c r="O35"/>
      <c r="P35"/>
      <c r="Q35"/>
      <c r="R35"/>
      <c r="S35"/>
      <c r="T35"/>
      <c r="U35"/>
      <c r="V35"/>
      <c r="W35"/>
      <c r="X35"/>
      <c r="Y35"/>
      <c r="Z35"/>
    </row>
    <row r="36" spans="15:26" x14ac:dyDescent="0.3">
      <c r="O36"/>
      <c r="P36"/>
      <c r="Q36"/>
      <c r="R36"/>
      <c r="S36"/>
      <c r="T36"/>
      <c r="U36"/>
      <c r="V36"/>
      <c r="W36"/>
      <c r="X36"/>
      <c r="Y36"/>
      <c r="Z36"/>
    </row>
    <row r="37" spans="15:26" x14ac:dyDescent="0.3">
      <c r="O37"/>
      <c r="P37"/>
      <c r="Q37"/>
      <c r="R37"/>
      <c r="S37"/>
      <c r="T37"/>
      <c r="U37"/>
      <c r="V37"/>
      <c r="W37"/>
      <c r="X37"/>
      <c r="Y37"/>
      <c r="Z37"/>
    </row>
    <row r="38" spans="15:26" x14ac:dyDescent="0.3">
      <c r="O38"/>
      <c r="P38"/>
      <c r="Q38"/>
      <c r="R38"/>
      <c r="S38"/>
      <c r="T38"/>
      <c r="U38"/>
      <c r="V38"/>
      <c r="W38"/>
      <c r="X38"/>
      <c r="Y38"/>
      <c r="Z38"/>
    </row>
  </sheetData>
  <pageMargins left="0.7" right="0.7" top="0.75" bottom="0.75" header="0.3" footer="0.3"/>
  <pageSetup scale="5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E21:Q28"/>
  <sheetViews>
    <sheetView zoomScale="70" zoomScaleNormal="70" workbookViewId="0">
      <selection activeCell="D9" sqref="D9"/>
    </sheetView>
  </sheetViews>
  <sheetFormatPr defaultColWidth="9.109375" defaultRowHeight="14.4" x14ac:dyDescent="0.3"/>
  <cols>
    <col min="1" max="4" width="9.109375" style="1"/>
    <col min="5" max="5" width="21" style="1" customWidth="1"/>
    <col min="6" max="6" width="18.109375" style="1" customWidth="1"/>
    <col min="7" max="7" width="18.5546875" style="1" customWidth="1"/>
    <col min="8" max="8" width="13" style="1" customWidth="1"/>
    <col min="9" max="12" width="9.109375" style="1"/>
    <col min="13" max="13" width="21.33203125" style="1" customWidth="1"/>
    <col min="14" max="14" width="24.44140625" style="1" customWidth="1"/>
    <col min="15" max="15" width="10.33203125" style="1" customWidth="1"/>
    <col min="16" max="16" width="9.109375" style="1"/>
    <col min="17" max="17" width="10.6640625" style="1" bestFit="1" customWidth="1"/>
    <col min="18" max="16384" width="9.109375" style="1"/>
  </cols>
  <sheetData>
    <row r="21" spans="5:17" ht="14.4" customHeight="1" x14ac:dyDescent="0.3"/>
    <row r="22" spans="5:17" ht="14.4" customHeight="1" x14ac:dyDescent="0.3"/>
    <row r="23" spans="5:17" ht="23.4" x14ac:dyDescent="0.3">
      <c r="E23" s="7"/>
      <c r="F23" s="108" t="s">
        <v>8</v>
      </c>
      <c r="G23" s="109"/>
      <c r="M23" s="7"/>
      <c r="N23" s="108" t="s">
        <v>8</v>
      </c>
      <c r="O23" s="109"/>
    </row>
    <row r="24" spans="5:17" ht="23.4" x14ac:dyDescent="0.3">
      <c r="E24" s="9" t="s">
        <v>3</v>
      </c>
      <c r="F24" s="10" t="s">
        <v>7</v>
      </c>
      <c r="G24" s="10" t="s">
        <v>6</v>
      </c>
      <c r="M24" s="9" t="s">
        <v>3</v>
      </c>
      <c r="N24" s="10" t="s">
        <v>7</v>
      </c>
      <c r="O24" s="10" t="s">
        <v>6</v>
      </c>
    </row>
    <row r="25" spans="5:17" ht="23.4" x14ac:dyDescent="0.4">
      <c r="E25" s="5" t="s">
        <v>5</v>
      </c>
      <c r="F25" s="6">
        <v>10</v>
      </c>
      <c r="G25" s="6">
        <v>10</v>
      </c>
      <c r="M25" s="5" t="s">
        <v>5</v>
      </c>
      <c r="N25" s="6">
        <v>10</v>
      </c>
      <c r="O25" s="6">
        <v>10</v>
      </c>
      <c r="Q25" s="37">
        <f>F25*F28+G25*G28</f>
        <v>10</v>
      </c>
    </row>
    <row r="26" spans="5:17" ht="23.4" x14ac:dyDescent="0.4">
      <c r="E26" s="5" t="s">
        <v>11</v>
      </c>
      <c r="F26" s="6">
        <v>12</v>
      </c>
      <c r="G26" s="6">
        <v>7</v>
      </c>
      <c r="M26" s="5" t="s">
        <v>11</v>
      </c>
      <c r="N26" s="6">
        <v>12</v>
      </c>
      <c r="O26" s="6">
        <v>7</v>
      </c>
      <c r="Q26" s="36">
        <f>N26*N28+O26*O28</f>
        <v>10.499999999999998</v>
      </c>
    </row>
    <row r="27" spans="5:17" ht="23.4" x14ac:dyDescent="0.4">
      <c r="E27" s="5" t="s">
        <v>4</v>
      </c>
      <c r="F27" s="6">
        <v>2</v>
      </c>
      <c r="G27" s="6">
        <v>-4</v>
      </c>
      <c r="M27" s="5" t="s">
        <v>4</v>
      </c>
      <c r="N27" s="6">
        <v>2</v>
      </c>
      <c r="O27" s="6">
        <v>-4</v>
      </c>
      <c r="Q27" s="38">
        <f>F27*F28+G27*G28</f>
        <v>0.19999999999999996</v>
      </c>
    </row>
    <row r="28" spans="5:17" ht="23.4" x14ac:dyDescent="0.3">
      <c r="E28" s="11" t="s">
        <v>10</v>
      </c>
      <c r="F28" s="12">
        <v>0.7</v>
      </c>
      <c r="G28" s="12">
        <v>0.3</v>
      </c>
      <c r="M28" s="11" t="s">
        <v>10</v>
      </c>
      <c r="N28" s="12">
        <v>0.7</v>
      </c>
      <c r="O28" s="12">
        <v>0.3</v>
      </c>
    </row>
  </sheetData>
  <mergeCells count="2">
    <mergeCell ref="F23:G23"/>
    <mergeCell ref="N23:O23"/>
  </mergeCells>
  <pageMargins left="0.7" right="0.7" top="0.75" bottom="0.75" header="0.3" footer="0.3"/>
  <pageSetup scale="5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F14:X50"/>
  <sheetViews>
    <sheetView zoomScale="70" zoomScaleNormal="70" workbookViewId="0"/>
  </sheetViews>
  <sheetFormatPr defaultColWidth="9.109375" defaultRowHeight="14.4" x14ac:dyDescent="0.3"/>
  <cols>
    <col min="1" max="4" width="9.109375" style="1"/>
    <col min="5" max="5" width="26.6640625" style="1" customWidth="1"/>
    <col min="6" max="6" width="18.109375" style="1" customWidth="1"/>
    <col min="7" max="7" width="26.5546875" style="1" customWidth="1"/>
    <col min="8" max="8" width="13" style="1" customWidth="1"/>
    <col min="9" max="14" width="9.109375" style="1"/>
    <col min="15" max="15" width="10.33203125" style="1" customWidth="1"/>
    <col min="16" max="16384" width="9.109375" style="1"/>
  </cols>
  <sheetData>
    <row r="14" spans="13:24" x14ac:dyDescent="0.3">
      <c r="M14"/>
      <c r="N14"/>
      <c r="O14"/>
      <c r="P14"/>
      <c r="Q14"/>
      <c r="R14"/>
      <c r="S14"/>
      <c r="T14"/>
      <c r="U14"/>
      <c r="V14"/>
      <c r="W14"/>
      <c r="X14"/>
    </row>
    <row r="15" spans="13:24" x14ac:dyDescent="0.3">
      <c r="M15"/>
      <c r="N15"/>
      <c r="O15"/>
      <c r="P15"/>
      <c r="Q15"/>
      <c r="R15"/>
      <c r="S15"/>
      <c r="T15"/>
      <c r="U15"/>
      <c r="V15"/>
      <c r="W15"/>
      <c r="X15"/>
    </row>
    <row r="16" spans="13:24" x14ac:dyDescent="0.3">
      <c r="M16"/>
      <c r="N16"/>
      <c r="O16"/>
      <c r="P16"/>
      <c r="Q16"/>
      <c r="R16"/>
      <c r="S16"/>
      <c r="T16"/>
      <c r="U16"/>
      <c r="V16"/>
      <c r="W16"/>
      <c r="X16"/>
    </row>
    <row r="17" spans="6:24" x14ac:dyDescent="0.3">
      <c r="M17"/>
      <c r="N17"/>
      <c r="O17"/>
      <c r="P17"/>
      <c r="Q17"/>
      <c r="R17"/>
      <c r="S17"/>
      <c r="T17"/>
      <c r="U17"/>
      <c r="V17"/>
      <c r="W17"/>
      <c r="X17"/>
    </row>
    <row r="18" spans="6:24" x14ac:dyDescent="0.3">
      <c r="M18"/>
      <c r="N18"/>
      <c r="O18"/>
      <c r="P18"/>
      <c r="Q18"/>
      <c r="R18"/>
      <c r="S18"/>
      <c r="T18"/>
      <c r="U18"/>
      <c r="V18"/>
      <c r="W18"/>
      <c r="X18"/>
    </row>
    <row r="19" spans="6:24" x14ac:dyDescent="0.3">
      <c r="M19"/>
      <c r="N19"/>
      <c r="O19"/>
      <c r="P19"/>
      <c r="Q19"/>
      <c r="R19"/>
      <c r="S19"/>
      <c r="T19"/>
      <c r="U19"/>
      <c r="V19"/>
      <c r="W19"/>
      <c r="X19"/>
    </row>
    <row r="20" spans="6:24" x14ac:dyDescent="0.3">
      <c r="M20"/>
      <c r="N20"/>
      <c r="O20"/>
      <c r="P20"/>
      <c r="Q20"/>
      <c r="R20"/>
      <c r="S20"/>
      <c r="T20"/>
      <c r="U20"/>
      <c r="V20"/>
      <c r="W20"/>
      <c r="X20"/>
    </row>
    <row r="21" spans="6:24" x14ac:dyDescent="0.3">
      <c r="M21"/>
      <c r="N21"/>
      <c r="O21"/>
      <c r="P21"/>
      <c r="Q21"/>
      <c r="R21"/>
      <c r="S21"/>
      <c r="T21"/>
      <c r="U21"/>
      <c r="V21"/>
      <c r="W21"/>
      <c r="X21"/>
    </row>
    <row r="22" spans="6:24" x14ac:dyDescent="0.3">
      <c r="M22"/>
      <c r="N22"/>
      <c r="O22"/>
      <c r="P22"/>
      <c r="Q22"/>
      <c r="R22"/>
      <c r="S22"/>
      <c r="T22"/>
      <c r="U22"/>
      <c r="V22"/>
      <c r="W22"/>
      <c r="X22"/>
    </row>
    <row r="23" spans="6:24" x14ac:dyDescent="0.3">
      <c r="M23"/>
      <c r="N23"/>
      <c r="O23"/>
      <c r="P23"/>
      <c r="Q23"/>
      <c r="R23"/>
      <c r="S23"/>
      <c r="T23"/>
      <c r="U23"/>
      <c r="V23"/>
      <c r="W23"/>
      <c r="X23"/>
    </row>
    <row r="24" spans="6:24" ht="17.399999999999999" x14ac:dyDescent="0.3">
      <c r="H24" s="67"/>
      <c r="I24" s="67"/>
    </row>
    <row r="25" spans="6:24" ht="20.399999999999999" x14ac:dyDescent="0.35">
      <c r="F25" s="69"/>
      <c r="H25" s="68"/>
      <c r="I25" s="67"/>
    </row>
    <row r="26" spans="6:24" ht="17.399999999999999" x14ac:dyDescent="0.3">
      <c r="H26" s="67"/>
      <c r="I26" s="67"/>
    </row>
    <row r="27" spans="6:24" ht="17.399999999999999" x14ac:dyDescent="0.3">
      <c r="H27" s="67"/>
      <c r="I27" s="67"/>
    </row>
    <row r="28" spans="6:24" ht="17.399999999999999" x14ac:dyDescent="0.3">
      <c r="H28" s="67"/>
      <c r="I28" s="67"/>
    </row>
    <row r="29" spans="6:24" ht="20.399999999999999" x14ac:dyDescent="0.35">
      <c r="F29" s="69"/>
      <c r="H29" s="68"/>
      <c r="I29" s="67"/>
    </row>
    <row r="30" spans="6:24" ht="17.399999999999999" x14ac:dyDescent="0.3">
      <c r="H30" s="67"/>
      <c r="I30" s="67"/>
    </row>
    <row r="31" spans="6:24" ht="17.399999999999999" x14ac:dyDescent="0.3">
      <c r="H31" s="67"/>
      <c r="I31" s="67"/>
    </row>
    <row r="32" spans="6:24" ht="17.399999999999999" x14ac:dyDescent="0.3">
      <c r="H32" s="67"/>
      <c r="I32" s="67"/>
    </row>
    <row r="33" spans="6:9" ht="17.399999999999999" x14ac:dyDescent="0.3">
      <c r="H33" s="67"/>
      <c r="I33" s="67"/>
    </row>
    <row r="34" spans="6:9" ht="20.399999999999999" x14ac:dyDescent="0.35">
      <c r="F34" s="69"/>
      <c r="H34" s="68"/>
      <c r="I34" s="67"/>
    </row>
    <row r="35" spans="6:9" ht="17.399999999999999" x14ac:dyDescent="0.3">
      <c r="H35" s="67"/>
      <c r="I35" s="67"/>
    </row>
    <row r="36" spans="6:9" ht="17.399999999999999" x14ac:dyDescent="0.3">
      <c r="H36" s="67"/>
      <c r="I36" s="67"/>
    </row>
    <row r="37" spans="6:9" ht="17.399999999999999" x14ac:dyDescent="0.3">
      <c r="H37" s="67"/>
      <c r="I37" s="67"/>
    </row>
    <row r="38" spans="6:9" ht="20.399999999999999" x14ac:dyDescent="0.35">
      <c r="F38" s="69"/>
      <c r="H38" s="68"/>
      <c r="I38" s="67"/>
    </row>
    <row r="39" spans="6:9" ht="17.399999999999999" x14ac:dyDescent="0.3">
      <c r="H39" s="67"/>
      <c r="I39" s="67"/>
    </row>
    <row r="40" spans="6:9" ht="17.399999999999999" x14ac:dyDescent="0.3">
      <c r="H40" s="67"/>
      <c r="I40" s="67"/>
    </row>
    <row r="41" spans="6:9" ht="17.399999999999999" x14ac:dyDescent="0.3">
      <c r="H41" s="67"/>
      <c r="I41" s="67"/>
    </row>
    <row r="42" spans="6:9" ht="17.399999999999999" x14ac:dyDescent="0.3">
      <c r="H42" s="67"/>
      <c r="I42" s="67"/>
    </row>
    <row r="43" spans="6:9" ht="20.399999999999999" x14ac:dyDescent="0.35">
      <c r="F43" s="69"/>
      <c r="H43" s="68"/>
      <c r="I43" s="67"/>
    </row>
    <row r="44" spans="6:9" ht="17.399999999999999" x14ac:dyDescent="0.3">
      <c r="H44" s="67"/>
      <c r="I44" s="67"/>
    </row>
    <row r="45" spans="6:9" ht="17.399999999999999" x14ac:dyDescent="0.3">
      <c r="H45" s="67"/>
      <c r="I45" s="67"/>
    </row>
    <row r="46" spans="6:9" ht="17.399999999999999" x14ac:dyDescent="0.3">
      <c r="H46" s="67"/>
      <c r="I46" s="67"/>
    </row>
    <row r="47" spans="6:9" ht="20.399999999999999" x14ac:dyDescent="0.35">
      <c r="F47" s="69"/>
      <c r="H47" s="68"/>
      <c r="I47" s="67"/>
    </row>
    <row r="48" spans="6:9" ht="17.399999999999999" x14ac:dyDescent="0.3">
      <c r="H48" s="67"/>
      <c r="I48" s="67"/>
    </row>
    <row r="49" spans="8:9" ht="17.399999999999999" x14ac:dyDescent="0.3">
      <c r="H49" s="67"/>
      <c r="I49" s="67"/>
    </row>
    <row r="50" spans="8:9" ht="17.399999999999999" x14ac:dyDescent="0.3">
      <c r="H50" s="67"/>
      <c r="I50" s="67"/>
    </row>
  </sheetData>
  <pageMargins left="0.7" right="0.7" top="0.75" bottom="0.75" header="0.3" footer="0.3"/>
  <pageSetup scale="4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E17:Q32"/>
  <sheetViews>
    <sheetView zoomScale="70" zoomScaleNormal="70" workbookViewId="0">
      <selection activeCell="J5" sqref="J5"/>
    </sheetView>
  </sheetViews>
  <sheetFormatPr defaultColWidth="9.109375" defaultRowHeight="14.4" x14ac:dyDescent="0.3"/>
  <cols>
    <col min="1" max="4" width="9.109375" style="1"/>
    <col min="5" max="5" width="21" style="1" customWidth="1"/>
    <col min="6" max="6" width="18.109375" style="1" customWidth="1"/>
    <col min="7" max="7" width="18.5546875" style="1" customWidth="1"/>
    <col min="8" max="8" width="13" style="1" customWidth="1"/>
    <col min="9" max="13" width="9.109375" style="1"/>
    <col min="14" max="14" width="22.5546875" style="1" customWidth="1"/>
    <col min="15" max="15" width="24.109375" style="1" customWidth="1"/>
    <col min="16" max="16" width="15.88671875" style="1" customWidth="1"/>
    <col min="17" max="17" width="10.6640625" style="1" bestFit="1" customWidth="1"/>
    <col min="18" max="16384" width="9.109375" style="1"/>
  </cols>
  <sheetData>
    <row r="17" spans="5:17" ht="23.4" x14ac:dyDescent="0.3">
      <c r="N17" s="7"/>
      <c r="O17" s="108" t="s">
        <v>8</v>
      </c>
      <c r="P17" s="109"/>
    </row>
    <row r="18" spans="5:17" ht="23.4" x14ac:dyDescent="0.3">
      <c r="N18" s="9" t="s">
        <v>3</v>
      </c>
      <c r="O18" s="10" t="s">
        <v>7</v>
      </c>
      <c r="P18" s="10" t="s">
        <v>6</v>
      </c>
    </row>
    <row r="19" spans="5:17" ht="23.4" x14ac:dyDescent="0.35">
      <c r="N19" s="5" t="s">
        <v>12</v>
      </c>
      <c r="O19" s="6">
        <v>10</v>
      </c>
      <c r="P19" s="6">
        <v>5</v>
      </c>
      <c r="Q19" s="24">
        <f>O19*O22+P19*P22</f>
        <v>7.5</v>
      </c>
    </row>
    <row r="20" spans="5:17" ht="23.4" x14ac:dyDescent="0.35">
      <c r="N20" s="5" t="s">
        <v>13</v>
      </c>
      <c r="O20" s="6">
        <v>12</v>
      </c>
      <c r="P20" s="6">
        <v>7</v>
      </c>
      <c r="Q20" s="24">
        <f>O20*O22+P20*P22</f>
        <v>9.5</v>
      </c>
    </row>
    <row r="21" spans="5:17" ht="23.4" x14ac:dyDescent="0.3">
      <c r="N21" s="5" t="s">
        <v>14</v>
      </c>
      <c r="O21" s="6">
        <v>20</v>
      </c>
      <c r="P21" s="6">
        <v>10</v>
      </c>
      <c r="Q21" s="25">
        <f>O21*O22+P21*P22</f>
        <v>15</v>
      </c>
    </row>
    <row r="22" spans="5:17" ht="23.4" x14ac:dyDescent="0.3">
      <c r="O22" s="22">
        <v>0.5</v>
      </c>
      <c r="P22" s="22">
        <v>0.5</v>
      </c>
    </row>
    <row r="25" spans="5:17" ht="23.4" x14ac:dyDescent="0.3">
      <c r="N25" s="7"/>
      <c r="O25" s="108" t="s">
        <v>8</v>
      </c>
      <c r="P25" s="109"/>
    </row>
    <row r="26" spans="5:17" ht="21" customHeight="1" x14ac:dyDescent="0.3">
      <c r="N26" s="9" t="s">
        <v>3</v>
      </c>
      <c r="O26" s="10" t="s">
        <v>7</v>
      </c>
      <c r="P26" s="10" t="s">
        <v>6</v>
      </c>
    </row>
    <row r="27" spans="5:17" ht="21.75" customHeight="1" x14ac:dyDescent="0.3">
      <c r="N27" s="5" t="s">
        <v>12</v>
      </c>
      <c r="O27" s="6">
        <v>10</v>
      </c>
      <c r="P27" s="6">
        <v>5</v>
      </c>
      <c r="Q27" s="23">
        <f>O27*0.7+P27*0.3</f>
        <v>8.5</v>
      </c>
    </row>
    <row r="28" spans="5:17" ht="23.4" x14ac:dyDescent="0.3">
      <c r="E28" s="7"/>
      <c r="F28" s="108" t="s">
        <v>8</v>
      </c>
      <c r="G28" s="109"/>
      <c r="N28" s="5" t="s">
        <v>13</v>
      </c>
      <c r="O28" s="6">
        <v>12</v>
      </c>
      <c r="P28" s="6">
        <v>7</v>
      </c>
      <c r="Q28" s="23">
        <f>O28*0.7+P28*0.3</f>
        <v>10.499999999999998</v>
      </c>
    </row>
    <row r="29" spans="5:17" ht="23.4" x14ac:dyDescent="0.3">
      <c r="E29" s="9" t="s">
        <v>3</v>
      </c>
      <c r="F29" s="10" t="s">
        <v>7</v>
      </c>
      <c r="G29" s="10" t="s">
        <v>6</v>
      </c>
      <c r="N29" s="5" t="s">
        <v>14</v>
      </c>
      <c r="O29" s="6">
        <v>20</v>
      </c>
      <c r="P29" s="6">
        <v>10</v>
      </c>
      <c r="Q29" s="26">
        <f>O29*0.7+P29*0.3</f>
        <v>17</v>
      </c>
    </row>
    <row r="30" spans="5:17" ht="23.4" x14ac:dyDescent="0.3">
      <c r="E30" s="5" t="s">
        <v>12</v>
      </c>
      <c r="F30" s="6">
        <v>10</v>
      </c>
      <c r="G30" s="6">
        <v>5</v>
      </c>
      <c r="O30" s="22">
        <v>0.7</v>
      </c>
      <c r="P30" s="22">
        <v>0.3</v>
      </c>
    </row>
    <row r="31" spans="5:17" ht="23.4" x14ac:dyDescent="0.3">
      <c r="E31" s="5" t="s">
        <v>13</v>
      </c>
      <c r="F31" s="6">
        <v>12</v>
      </c>
      <c r="G31" s="6">
        <v>7</v>
      </c>
    </row>
    <row r="32" spans="5:17" ht="23.4" x14ac:dyDescent="0.3">
      <c r="E32" s="5" t="s">
        <v>14</v>
      </c>
      <c r="F32" s="6">
        <v>20</v>
      </c>
      <c r="G32" s="6">
        <v>10</v>
      </c>
    </row>
  </sheetData>
  <mergeCells count="3">
    <mergeCell ref="F28:G28"/>
    <mergeCell ref="O17:P17"/>
    <mergeCell ref="O25:P25"/>
  </mergeCells>
  <pageMargins left="0.7" right="0.7" top="0.75" bottom="0.75" header="0.3" footer="0.3"/>
  <pageSetup scale="5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K16:V36"/>
  <sheetViews>
    <sheetView zoomScale="70" zoomScaleNormal="70" workbookViewId="0"/>
  </sheetViews>
  <sheetFormatPr defaultColWidth="9.109375" defaultRowHeight="14.4" x14ac:dyDescent="0.3"/>
  <cols>
    <col min="1" max="4" width="9.109375" style="1"/>
    <col min="5" max="5" width="26.88671875" style="1" customWidth="1"/>
    <col min="6" max="6" width="18.109375" style="1" customWidth="1"/>
    <col min="7" max="7" width="23.88671875" style="1" customWidth="1"/>
    <col min="8" max="8" width="22.44140625" style="1" customWidth="1"/>
    <col min="9" max="11" width="9.109375" style="1"/>
    <col min="12" max="12" width="10.33203125" style="1" customWidth="1"/>
    <col min="13" max="16384" width="9.109375" style="1"/>
  </cols>
  <sheetData>
    <row r="16" spans="11:22" x14ac:dyDescent="0.3">
      <c r="K16"/>
      <c r="L16"/>
      <c r="M16"/>
      <c r="N16"/>
      <c r="O16"/>
      <c r="P16"/>
      <c r="Q16"/>
      <c r="R16"/>
      <c r="S16"/>
      <c r="T16"/>
      <c r="U16"/>
      <c r="V16"/>
    </row>
    <row r="17" spans="11:22" x14ac:dyDescent="0.3">
      <c r="K17"/>
      <c r="L17"/>
      <c r="M17"/>
      <c r="N17"/>
      <c r="O17"/>
      <c r="P17"/>
      <c r="Q17"/>
      <c r="R17"/>
      <c r="S17"/>
      <c r="T17"/>
      <c r="U17"/>
      <c r="V17"/>
    </row>
    <row r="18" spans="11:22" x14ac:dyDescent="0.3">
      <c r="K18"/>
      <c r="L18"/>
      <c r="M18"/>
      <c r="N18"/>
      <c r="O18"/>
      <c r="P18"/>
      <c r="Q18"/>
      <c r="R18"/>
      <c r="S18"/>
      <c r="T18"/>
      <c r="U18"/>
      <c r="V18"/>
    </row>
    <row r="19" spans="11:22" x14ac:dyDescent="0.3">
      <c r="K19"/>
      <c r="L19"/>
      <c r="M19"/>
      <c r="N19"/>
      <c r="O19"/>
      <c r="P19"/>
      <c r="Q19"/>
      <c r="R19"/>
      <c r="S19"/>
      <c r="T19"/>
      <c r="U19"/>
      <c r="V19"/>
    </row>
    <row r="20" spans="11:22" x14ac:dyDescent="0.3">
      <c r="K20"/>
      <c r="L20"/>
      <c r="M20"/>
      <c r="N20"/>
      <c r="O20"/>
      <c r="P20"/>
      <c r="Q20"/>
      <c r="R20"/>
      <c r="S20"/>
      <c r="T20"/>
      <c r="U20"/>
      <c r="V20"/>
    </row>
    <row r="21" spans="11:22" x14ac:dyDescent="0.3">
      <c r="K21"/>
      <c r="L21"/>
      <c r="M21"/>
      <c r="N21"/>
      <c r="O21"/>
      <c r="P21"/>
      <c r="Q21"/>
      <c r="R21"/>
      <c r="S21"/>
      <c r="T21"/>
      <c r="U21"/>
      <c r="V21"/>
    </row>
    <row r="22" spans="11:22" x14ac:dyDescent="0.3">
      <c r="K22"/>
      <c r="L22"/>
      <c r="M22"/>
      <c r="N22"/>
      <c r="O22"/>
      <c r="P22"/>
      <c r="Q22"/>
      <c r="R22"/>
      <c r="S22"/>
      <c r="T22"/>
      <c r="U22"/>
      <c r="V22"/>
    </row>
    <row r="23" spans="11:22" x14ac:dyDescent="0.3">
      <c r="K23"/>
      <c r="L23"/>
      <c r="M23"/>
      <c r="N23"/>
      <c r="O23"/>
      <c r="P23"/>
      <c r="Q23"/>
      <c r="R23"/>
      <c r="S23"/>
      <c r="T23"/>
      <c r="U23"/>
      <c r="V23"/>
    </row>
    <row r="24" spans="11:22" x14ac:dyDescent="0.3">
      <c r="K24"/>
      <c r="L24"/>
      <c r="M24"/>
      <c r="N24"/>
      <c r="O24"/>
      <c r="P24"/>
      <c r="Q24"/>
      <c r="R24"/>
      <c r="S24"/>
      <c r="T24"/>
      <c r="U24"/>
      <c r="V24"/>
    </row>
    <row r="25" spans="11:22" x14ac:dyDescent="0.3">
      <c r="K25"/>
      <c r="L25"/>
      <c r="M25"/>
      <c r="N25"/>
      <c r="O25"/>
      <c r="P25"/>
      <c r="Q25"/>
      <c r="R25"/>
      <c r="S25"/>
      <c r="T25"/>
      <c r="U25"/>
      <c r="V25"/>
    </row>
    <row r="26" spans="11:22" ht="14.4" customHeight="1" x14ac:dyDescent="0.3">
      <c r="K26"/>
      <c r="L26"/>
      <c r="M26"/>
      <c r="N26"/>
      <c r="O26"/>
      <c r="P26"/>
      <c r="Q26"/>
      <c r="R26"/>
      <c r="S26"/>
      <c r="T26"/>
      <c r="U26"/>
      <c r="V26"/>
    </row>
    <row r="27" spans="11:22" ht="14.4" customHeight="1" x14ac:dyDescent="0.3">
      <c r="K27"/>
      <c r="L27"/>
      <c r="M27"/>
      <c r="N27"/>
      <c r="O27"/>
      <c r="P27"/>
      <c r="Q27"/>
      <c r="R27"/>
      <c r="S27"/>
      <c r="T27"/>
      <c r="U27"/>
      <c r="V27"/>
    </row>
    <row r="28" spans="11:22" x14ac:dyDescent="0.3">
      <c r="K28"/>
      <c r="L28"/>
      <c r="M28"/>
      <c r="N28"/>
      <c r="O28"/>
      <c r="P28"/>
      <c r="Q28"/>
      <c r="R28"/>
      <c r="S28"/>
      <c r="T28"/>
      <c r="U28"/>
      <c r="V28"/>
    </row>
    <row r="29" spans="11:22" x14ac:dyDescent="0.3">
      <c r="K29"/>
      <c r="L29"/>
      <c r="M29"/>
      <c r="N29"/>
      <c r="O29"/>
      <c r="P29"/>
      <c r="Q29"/>
      <c r="R29"/>
      <c r="S29"/>
      <c r="T29"/>
      <c r="U29"/>
      <c r="V29"/>
    </row>
    <row r="30" spans="11:22" x14ac:dyDescent="0.3">
      <c r="K30"/>
      <c r="L30"/>
      <c r="M30"/>
      <c r="N30"/>
      <c r="O30"/>
      <c r="P30"/>
      <c r="Q30"/>
      <c r="R30"/>
      <c r="S30"/>
      <c r="T30"/>
      <c r="U30"/>
      <c r="V30"/>
    </row>
    <row r="31" spans="11:22" x14ac:dyDescent="0.3">
      <c r="K31"/>
      <c r="L31"/>
      <c r="M31"/>
      <c r="N31"/>
      <c r="O31"/>
      <c r="P31"/>
      <c r="Q31"/>
      <c r="R31"/>
      <c r="S31"/>
      <c r="T31"/>
      <c r="U31"/>
      <c r="V31"/>
    </row>
    <row r="32" spans="11:22" x14ac:dyDescent="0.3">
      <c r="K32"/>
      <c r="L32"/>
      <c r="M32"/>
      <c r="N32"/>
      <c r="O32"/>
      <c r="P32"/>
      <c r="Q32"/>
      <c r="R32"/>
      <c r="S32"/>
      <c r="T32"/>
      <c r="U32"/>
      <c r="V32"/>
    </row>
    <row r="33" spans="11:22" x14ac:dyDescent="0.3">
      <c r="K33"/>
      <c r="L33"/>
      <c r="M33"/>
      <c r="N33"/>
      <c r="O33"/>
      <c r="P33"/>
      <c r="Q33"/>
      <c r="R33"/>
      <c r="S33"/>
      <c r="T33"/>
      <c r="U33"/>
      <c r="V33"/>
    </row>
    <row r="34" spans="11:22" x14ac:dyDescent="0.3">
      <c r="K34"/>
      <c r="L34"/>
      <c r="M34"/>
      <c r="N34"/>
      <c r="O34"/>
      <c r="P34"/>
      <c r="Q34"/>
      <c r="R34"/>
      <c r="S34"/>
      <c r="T34"/>
      <c r="U34"/>
      <c r="V34"/>
    </row>
    <row r="35" spans="11:22" x14ac:dyDescent="0.3">
      <c r="K35"/>
      <c r="L35"/>
      <c r="M35"/>
      <c r="N35"/>
      <c r="O35"/>
      <c r="P35"/>
      <c r="Q35"/>
      <c r="R35"/>
      <c r="S35"/>
      <c r="T35"/>
      <c r="U35"/>
      <c r="V35"/>
    </row>
    <row r="36" spans="11:22" x14ac:dyDescent="0.3">
      <c r="K36"/>
      <c r="L36"/>
      <c r="M36"/>
      <c r="N36"/>
      <c r="O36"/>
      <c r="P36"/>
      <c r="Q36"/>
      <c r="R36"/>
      <c r="S36"/>
      <c r="T36"/>
      <c r="U36"/>
      <c r="V36"/>
    </row>
  </sheetData>
  <pageMargins left="0.7" right="0.7" top="0.75" bottom="0.75" header="0.3" footer="0.3"/>
  <pageSetup scale="6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K16:V36"/>
  <sheetViews>
    <sheetView zoomScale="70" zoomScaleNormal="70" workbookViewId="0"/>
  </sheetViews>
  <sheetFormatPr defaultColWidth="9.109375" defaultRowHeight="14.4" x14ac:dyDescent="0.3"/>
  <cols>
    <col min="1" max="4" width="9.109375" style="1"/>
    <col min="5" max="5" width="26.88671875" style="1" customWidth="1"/>
    <col min="6" max="6" width="18.109375" style="1" customWidth="1"/>
    <col min="7" max="7" width="23.88671875" style="1" customWidth="1"/>
    <col min="8" max="8" width="22.44140625" style="1" customWidth="1"/>
    <col min="9" max="11" width="9.109375" style="1"/>
    <col min="12" max="12" width="10.33203125" style="1" customWidth="1"/>
    <col min="13" max="16384" width="9.109375" style="1"/>
  </cols>
  <sheetData>
    <row r="16" spans="11:22" x14ac:dyDescent="0.3">
      <c r="K16"/>
      <c r="L16"/>
      <c r="M16"/>
      <c r="N16"/>
      <c r="O16"/>
      <c r="P16"/>
      <c r="Q16"/>
      <c r="R16"/>
      <c r="S16"/>
      <c r="T16"/>
      <c r="U16"/>
      <c r="V16"/>
    </row>
    <row r="17" spans="11:22" x14ac:dyDescent="0.3">
      <c r="K17"/>
      <c r="L17"/>
      <c r="M17"/>
      <c r="N17"/>
      <c r="O17"/>
      <c r="P17"/>
      <c r="Q17"/>
      <c r="R17"/>
      <c r="S17"/>
      <c r="T17"/>
      <c r="U17"/>
      <c r="V17"/>
    </row>
    <row r="18" spans="11:22" x14ac:dyDescent="0.3">
      <c r="K18"/>
      <c r="L18"/>
      <c r="M18"/>
      <c r="N18"/>
      <c r="O18"/>
      <c r="P18"/>
      <c r="Q18"/>
      <c r="R18"/>
      <c r="S18"/>
      <c r="T18"/>
      <c r="U18"/>
      <c r="V18"/>
    </row>
    <row r="19" spans="11:22" x14ac:dyDescent="0.3">
      <c r="K19"/>
      <c r="L19"/>
      <c r="M19"/>
      <c r="N19"/>
      <c r="O19"/>
      <c r="P19"/>
      <c r="Q19"/>
      <c r="R19"/>
      <c r="S19"/>
      <c r="T19"/>
      <c r="U19"/>
      <c r="V19"/>
    </row>
    <row r="20" spans="11:22" x14ac:dyDescent="0.3">
      <c r="K20"/>
      <c r="L20"/>
      <c r="M20"/>
      <c r="N20"/>
      <c r="O20"/>
      <c r="P20"/>
      <c r="Q20"/>
      <c r="R20"/>
      <c r="S20"/>
      <c r="T20"/>
      <c r="U20"/>
      <c r="V20"/>
    </row>
    <row r="21" spans="11:22" x14ac:dyDescent="0.3">
      <c r="K21"/>
      <c r="L21"/>
      <c r="M21"/>
      <c r="N21"/>
      <c r="O21"/>
      <c r="P21"/>
      <c r="Q21"/>
      <c r="R21"/>
      <c r="S21"/>
      <c r="T21"/>
      <c r="U21"/>
      <c r="V21"/>
    </row>
    <row r="22" spans="11:22" x14ac:dyDescent="0.3">
      <c r="K22"/>
      <c r="L22"/>
      <c r="M22"/>
      <c r="N22"/>
      <c r="O22"/>
      <c r="P22"/>
      <c r="Q22"/>
      <c r="R22"/>
      <c r="S22"/>
      <c r="T22"/>
      <c r="U22"/>
      <c r="V22"/>
    </row>
    <row r="23" spans="11:22" x14ac:dyDescent="0.3">
      <c r="K23"/>
      <c r="L23"/>
      <c r="M23"/>
      <c r="N23"/>
      <c r="O23"/>
      <c r="P23"/>
      <c r="Q23"/>
      <c r="R23"/>
      <c r="S23"/>
      <c r="T23"/>
      <c r="U23"/>
      <c r="V23"/>
    </row>
    <row r="24" spans="11:22" x14ac:dyDescent="0.3">
      <c r="K24"/>
      <c r="L24"/>
      <c r="M24"/>
      <c r="N24"/>
      <c r="O24"/>
      <c r="P24"/>
      <c r="Q24"/>
      <c r="R24"/>
      <c r="S24"/>
      <c r="T24"/>
      <c r="U24"/>
      <c r="V24"/>
    </row>
    <row r="25" spans="11:22" x14ac:dyDescent="0.3">
      <c r="K25"/>
      <c r="L25"/>
      <c r="M25"/>
      <c r="N25"/>
      <c r="O25"/>
      <c r="P25"/>
      <c r="Q25"/>
      <c r="R25"/>
      <c r="S25"/>
      <c r="T25"/>
      <c r="U25"/>
      <c r="V25"/>
    </row>
    <row r="26" spans="11:22" ht="14.4" customHeight="1" x14ac:dyDescent="0.3">
      <c r="K26"/>
      <c r="L26"/>
      <c r="M26"/>
      <c r="N26"/>
      <c r="O26"/>
      <c r="P26"/>
      <c r="Q26"/>
      <c r="R26"/>
      <c r="S26"/>
      <c r="T26"/>
      <c r="U26"/>
      <c r="V26"/>
    </row>
    <row r="27" spans="11:22" ht="14.4" customHeight="1" x14ac:dyDescent="0.3">
      <c r="K27"/>
      <c r="L27"/>
      <c r="M27"/>
      <c r="N27"/>
      <c r="O27"/>
      <c r="P27"/>
      <c r="Q27"/>
      <c r="R27"/>
      <c r="S27"/>
      <c r="T27"/>
      <c r="U27"/>
      <c r="V27"/>
    </row>
    <row r="28" spans="11:22" x14ac:dyDescent="0.3">
      <c r="K28"/>
      <c r="L28"/>
      <c r="M28"/>
      <c r="N28"/>
      <c r="O28"/>
      <c r="P28"/>
      <c r="Q28"/>
      <c r="R28"/>
      <c r="S28"/>
      <c r="T28"/>
      <c r="U28"/>
      <c r="V28"/>
    </row>
    <row r="29" spans="11:22" x14ac:dyDescent="0.3">
      <c r="K29"/>
      <c r="L29"/>
      <c r="M29"/>
      <c r="N29"/>
      <c r="O29"/>
      <c r="P29"/>
      <c r="Q29"/>
      <c r="R29"/>
      <c r="S29"/>
      <c r="T29"/>
      <c r="U29"/>
      <c r="V29"/>
    </row>
    <row r="30" spans="11:22" x14ac:dyDescent="0.3">
      <c r="K30"/>
      <c r="L30"/>
      <c r="M30"/>
      <c r="N30"/>
      <c r="O30"/>
      <c r="P30"/>
      <c r="Q30"/>
      <c r="R30"/>
      <c r="S30"/>
      <c r="T30"/>
      <c r="U30"/>
      <c r="V30"/>
    </row>
    <row r="31" spans="11:22" x14ac:dyDescent="0.3">
      <c r="K31"/>
      <c r="L31"/>
      <c r="M31"/>
      <c r="N31"/>
      <c r="O31"/>
      <c r="P31"/>
      <c r="Q31"/>
      <c r="R31"/>
      <c r="S31"/>
      <c r="T31"/>
      <c r="U31"/>
      <c r="V31"/>
    </row>
    <row r="32" spans="11:22" x14ac:dyDescent="0.3">
      <c r="K32"/>
      <c r="L32"/>
      <c r="M32"/>
      <c r="N32"/>
      <c r="O32"/>
      <c r="P32"/>
      <c r="Q32"/>
      <c r="R32"/>
      <c r="S32"/>
      <c r="T32"/>
      <c r="U32"/>
      <c r="V32"/>
    </row>
    <row r="33" spans="11:22" x14ac:dyDescent="0.3">
      <c r="K33"/>
      <c r="L33"/>
      <c r="M33"/>
      <c r="N33"/>
      <c r="O33"/>
      <c r="P33"/>
      <c r="Q33"/>
      <c r="R33"/>
      <c r="S33"/>
      <c r="T33"/>
      <c r="U33"/>
      <c r="V33"/>
    </row>
    <row r="34" spans="11:22" x14ac:dyDescent="0.3">
      <c r="K34"/>
      <c r="L34"/>
      <c r="M34"/>
      <c r="N34"/>
      <c r="O34"/>
      <c r="P34"/>
      <c r="Q34"/>
      <c r="R34"/>
      <c r="S34"/>
      <c r="T34"/>
      <c r="U34"/>
      <c r="V34"/>
    </row>
    <row r="35" spans="11:22" x14ac:dyDescent="0.3">
      <c r="K35"/>
      <c r="L35"/>
      <c r="M35"/>
      <c r="N35"/>
      <c r="O35"/>
      <c r="P35"/>
      <c r="Q35"/>
      <c r="R35"/>
      <c r="S35"/>
      <c r="T35"/>
      <c r="U35"/>
      <c r="V35"/>
    </row>
    <row r="36" spans="11:22" x14ac:dyDescent="0.3">
      <c r="K36"/>
      <c r="L36"/>
      <c r="M36"/>
      <c r="N36"/>
      <c r="O36"/>
      <c r="P36"/>
      <c r="Q36"/>
      <c r="R36"/>
      <c r="S36"/>
      <c r="T36"/>
      <c r="U36"/>
      <c r="V36"/>
    </row>
  </sheetData>
  <pageMargins left="0.7" right="0.7" top="0.75" bottom="0.75" header="0.3" footer="0.3"/>
  <pageSetup scale="6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D17:T29"/>
  <sheetViews>
    <sheetView zoomScale="70" zoomScaleNormal="70" workbookViewId="0">
      <selection activeCell="G29" sqref="G29"/>
    </sheetView>
  </sheetViews>
  <sheetFormatPr defaultColWidth="9.109375" defaultRowHeight="14.4" x14ac:dyDescent="0.3"/>
  <cols>
    <col min="1" max="3" width="9.109375" style="1"/>
    <col min="4" max="4" width="21.44140625" style="1" customWidth="1"/>
    <col min="5" max="5" width="19.88671875" style="1" customWidth="1"/>
    <col min="6" max="6" width="19.6640625" style="1" customWidth="1"/>
    <col min="7" max="7" width="22.44140625" style="1" customWidth="1"/>
    <col min="8" max="8" width="9.109375" style="1"/>
    <col min="9" max="9" width="9" style="1" customWidth="1"/>
    <col min="10" max="10" width="8.6640625" style="1" customWidth="1"/>
    <col min="11" max="11" width="9.44140625" style="1" customWidth="1"/>
    <col min="12" max="12" width="10.44140625" style="1" customWidth="1"/>
    <col min="13" max="13" width="8.6640625" style="1" customWidth="1"/>
    <col min="14" max="16384" width="9.109375" style="1"/>
  </cols>
  <sheetData>
    <row r="17" spans="4:20" ht="15" customHeight="1" x14ac:dyDescent="0.3">
      <c r="R17" s="59"/>
      <c r="S17" s="60"/>
      <c r="T17" s="60"/>
    </row>
    <row r="18" spans="4:20" ht="15" customHeight="1" x14ac:dyDescent="0.3">
      <c r="R18" s="60"/>
      <c r="S18" s="61"/>
      <c r="T18" s="61"/>
    </row>
    <row r="24" spans="4:20" ht="25.8" x14ac:dyDescent="0.3">
      <c r="D24" s="62"/>
      <c r="E24" s="62"/>
    </row>
    <row r="25" spans="4:20" ht="25.8" x14ac:dyDescent="0.3">
      <c r="D25" s="62"/>
      <c r="E25" s="62"/>
    </row>
    <row r="26" spans="4:20" ht="25.8" x14ac:dyDescent="0.3">
      <c r="D26" s="62"/>
      <c r="E26" s="62"/>
    </row>
    <row r="27" spans="4:20" ht="25.8" x14ac:dyDescent="0.3">
      <c r="D27" s="62"/>
      <c r="E27" s="62"/>
    </row>
    <row r="28" spans="4:20" ht="25.8" x14ac:dyDescent="0.3">
      <c r="D28" s="62"/>
      <c r="E28" s="62"/>
    </row>
    <row r="29" spans="4:20" ht="25.8" x14ac:dyDescent="0.3">
      <c r="D29" s="62"/>
      <c r="E29" s="62"/>
    </row>
  </sheetData>
  <pageMargins left="0.7" right="0.7" top="0.75" bottom="0.75" header="0.3" footer="0.3"/>
  <pageSetup scale="63"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D17:T29"/>
  <sheetViews>
    <sheetView zoomScale="70" zoomScaleNormal="70" workbookViewId="0">
      <selection activeCell="P22" sqref="P22"/>
    </sheetView>
  </sheetViews>
  <sheetFormatPr defaultColWidth="9.109375" defaultRowHeight="14.4" x14ac:dyDescent="0.3"/>
  <cols>
    <col min="1" max="3" width="9.109375" style="1"/>
    <col min="4" max="4" width="21.44140625" style="1" customWidth="1"/>
    <col min="5" max="5" width="19.88671875" style="1" customWidth="1"/>
    <col min="6" max="6" width="19.6640625" style="1" customWidth="1"/>
    <col min="7" max="7" width="22.44140625" style="1" customWidth="1"/>
    <col min="8" max="8" width="9.109375" style="1"/>
    <col min="9" max="9" width="9" style="1" customWidth="1"/>
    <col min="10" max="10" width="8.6640625" style="1" customWidth="1"/>
    <col min="11" max="11" width="9.44140625" style="1" customWidth="1"/>
    <col min="12" max="12" width="10.44140625" style="1" customWidth="1"/>
    <col min="13" max="13" width="8.6640625" style="1" customWidth="1"/>
    <col min="14" max="16384" width="9.109375" style="1"/>
  </cols>
  <sheetData>
    <row r="17" spans="4:20" ht="15" customHeight="1" x14ac:dyDescent="0.3">
      <c r="R17" s="59"/>
      <c r="S17" s="60"/>
      <c r="T17" s="60"/>
    </row>
    <row r="18" spans="4:20" ht="15" customHeight="1" x14ac:dyDescent="0.3">
      <c r="R18" s="60"/>
      <c r="S18" s="61"/>
      <c r="T18" s="61"/>
    </row>
    <row r="24" spans="4:20" ht="25.8" x14ac:dyDescent="0.3">
      <c r="D24" s="62"/>
      <c r="E24" s="62"/>
    </row>
    <row r="25" spans="4:20" ht="25.8" x14ac:dyDescent="0.3">
      <c r="D25" s="62"/>
      <c r="E25" s="62"/>
    </row>
    <row r="26" spans="4:20" ht="25.8" x14ac:dyDescent="0.3">
      <c r="D26" s="62"/>
      <c r="E26" s="62"/>
    </row>
    <row r="27" spans="4:20" ht="25.8" x14ac:dyDescent="0.3">
      <c r="D27" s="62"/>
      <c r="E27" s="62"/>
    </row>
    <row r="28" spans="4:20" ht="25.8" x14ac:dyDescent="0.3">
      <c r="D28" s="62"/>
      <c r="E28" s="62"/>
    </row>
    <row r="29" spans="4:20" ht="25.8" x14ac:dyDescent="0.3">
      <c r="D29" s="62"/>
      <c r="E29" s="62"/>
    </row>
  </sheetData>
  <pageMargins left="0.7" right="0.7" top="0.75" bottom="0.75" header="0.3" footer="0.3"/>
  <pageSetup scale="53"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D17:T29"/>
  <sheetViews>
    <sheetView zoomScale="70" zoomScaleNormal="70" workbookViewId="0"/>
  </sheetViews>
  <sheetFormatPr defaultColWidth="9.109375" defaultRowHeight="14.4" x14ac:dyDescent="0.3"/>
  <cols>
    <col min="1" max="3" width="9.109375" style="1"/>
    <col min="4" max="4" width="21.44140625" style="1" customWidth="1"/>
    <col min="5" max="5" width="19.88671875" style="1" customWidth="1"/>
    <col min="6" max="6" width="19.6640625" style="1" customWidth="1"/>
    <col min="7" max="7" width="22.44140625" style="1" customWidth="1"/>
    <col min="8" max="8" width="9.109375" style="1"/>
    <col min="9" max="9" width="9" style="1" customWidth="1"/>
    <col min="10" max="10" width="8.6640625" style="1" customWidth="1"/>
    <col min="11" max="11" width="9.44140625" style="1" customWidth="1"/>
    <col min="12" max="12" width="10.44140625" style="1" customWidth="1"/>
    <col min="13" max="13" width="8.6640625" style="1" customWidth="1"/>
    <col min="14" max="16384" width="9.109375" style="1"/>
  </cols>
  <sheetData>
    <row r="17" spans="4:20" ht="15" customHeight="1" x14ac:dyDescent="0.3">
      <c r="R17" s="59"/>
      <c r="S17" s="60"/>
      <c r="T17" s="60"/>
    </row>
    <row r="18" spans="4:20" ht="15" customHeight="1" x14ac:dyDescent="0.3">
      <c r="R18" s="60"/>
      <c r="S18" s="61"/>
      <c r="T18" s="61"/>
    </row>
    <row r="24" spans="4:20" ht="25.8" x14ac:dyDescent="0.3">
      <c r="D24" s="62"/>
      <c r="E24" s="62"/>
    </row>
    <row r="25" spans="4:20" ht="25.8" x14ac:dyDescent="0.3">
      <c r="D25" s="62"/>
      <c r="E25" s="62"/>
    </row>
    <row r="26" spans="4:20" ht="25.8" x14ac:dyDescent="0.3">
      <c r="D26" s="62"/>
      <c r="E26" s="62"/>
    </row>
    <row r="27" spans="4:20" ht="25.8" x14ac:dyDescent="0.3">
      <c r="D27" s="62"/>
      <c r="E27" s="62"/>
    </row>
    <row r="28" spans="4:20" ht="25.8" x14ac:dyDescent="0.3">
      <c r="D28" s="62"/>
      <c r="E28" s="62"/>
    </row>
    <row r="29" spans="4:20" ht="25.8" x14ac:dyDescent="0.3">
      <c r="D29" s="62"/>
      <c r="E29" s="62"/>
    </row>
  </sheetData>
  <pageMargins left="0.7" right="0.7" top="0.75" bottom="0.75" header="0.3" footer="0.3"/>
  <pageSetup scale="53"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8:Y51"/>
  <sheetViews>
    <sheetView zoomScale="70" zoomScaleNormal="70" workbookViewId="0">
      <selection activeCell="J30" sqref="J30"/>
    </sheetView>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50"/>
      <c r="C28" s="50"/>
      <c r="D28" s="50"/>
      <c r="E28" s="50"/>
      <c r="F28" s="50"/>
      <c r="M28"/>
      <c r="N28"/>
      <c r="O28"/>
      <c r="P28"/>
      <c r="Q28"/>
      <c r="R28"/>
      <c r="S28"/>
      <c r="T28"/>
      <c r="U28"/>
      <c r="V28"/>
      <c r="W28"/>
      <c r="X28"/>
      <c r="Y28"/>
    </row>
    <row r="29" spans="2:25" x14ac:dyDescent="0.3">
      <c r="B29" s="50"/>
      <c r="C29" s="50"/>
      <c r="D29" s="50"/>
      <c r="E29" s="50"/>
      <c r="F29" s="50"/>
      <c r="I29" s="50"/>
      <c r="J29" s="50"/>
      <c r="K29" s="50"/>
      <c r="L29" s="50"/>
      <c r="M29"/>
      <c r="N29"/>
      <c r="O29"/>
      <c r="P29"/>
      <c r="Q29"/>
      <c r="R29"/>
      <c r="S29"/>
      <c r="T29"/>
      <c r="U29"/>
      <c r="V29"/>
      <c r="W29"/>
      <c r="X29"/>
      <c r="Y29"/>
    </row>
    <row r="30" spans="2:25" ht="15" customHeight="1" x14ac:dyDescent="0.3">
      <c r="B30" s="50"/>
      <c r="C30" s="50"/>
      <c r="D30" s="50"/>
      <c r="E30" s="50"/>
      <c r="F30" s="50"/>
      <c r="I30" s="50"/>
      <c r="J30" s="50"/>
      <c r="K30" s="50"/>
      <c r="L30" s="50"/>
    </row>
    <row r="31" spans="2:25" ht="15" customHeight="1" x14ac:dyDescent="0.3">
      <c r="B31" s="50"/>
      <c r="C31" s="50"/>
      <c r="D31" s="50"/>
      <c r="E31" s="50"/>
      <c r="F31" s="50"/>
      <c r="G31" s="50"/>
      <c r="H31" s="50"/>
      <c r="I31" s="50"/>
      <c r="J31" s="50"/>
      <c r="K31" s="50"/>
      <c r="L31" s="50"/>
    </row>
    <row r="32" spans="2:25" ht="15" customHeight="1" x14ac:dyDescent="0.3">
      <c r="B32" s="50"/>
      <c r="C32" s="50"/>
      <c r="D32" s="50"/>
      <c r="E32" s="50"/>
      <c r="F32" s="50"/>
      <c r="G32" s="50"/>
      <c r="H32" s="50"/>
      <c r="I32" s="50"/>
      <c r="J32" s="50"/>
      <c r="K32" s="50"/>
      <c r="L32" s="50"/>
    </row>
    <row r="33" spans="2:19" ht="15" customHeight="1" x14ac:dyDescent="0.3">
      <c r="B33" s="50"/>
      <c r="C33" s="50"/>
      <c r="D33" s="50"/>
      <c r="E33" s="50"/>
      <c r="F33" s="50"/>
      <c r="G33" s="51">
        <v>121</v>
      </c>
      <c r="H33" s="52"/>
      <c r="I33" s="50"/>
      <c r="J33" s="50"/>
      <c r="K33" s="50"/>
      <c r="L33" s="50"/>
    </row>
    <row r="34" spans="2:19" x14ac:dyDescent="0.3">
      <c r="B34" s="50"/>
      <c r="C34" s="50"/>
      <c r="D34" s="50"/>
      <c r="E34" s="50"/>
      <c r="F34" s="50"/>
      <c r="I34" s="50"/>
      <c r="J34" s="50"/>
      <c r="K34" s="50"/>
      <c r="L34" s="50"/>
    </row>
    <row r="35" spans="2:19" ht="23.4" x14ac:dyDescent="0.3">
      <c r="C35" s="53"/>
      <c r="D35" s="53"/>
      <c r="E35" s="53"/>
      <c r="F35" s="53"/>
      <c r="G35" s="50"/>
      <c r="H35" s="50"/>
      <c r="I35" s="50">
        <v>2000</v>
      </c>
      <c r="J35" s="54"/>
      <c r="K35" s="50"/>
      <c r="L35" s="50"/>
      <c r="M35" s="50"/>
    </row>
    <row r="36" spans="2:19" x14ac:dyDescent="0.3">
      <c r="C36" s="50"/>
      <c r="D36" s="50"/>
      <c r="E36" s="50"/>
      <c r="F36" s="50"/>
      <c r="G36" s="50"/>
      <c r="H36" s="50">
        <v>1</v>
      </c>
      <c r="I36" s="50"/>
      <c r="J36" s="50"/>
      <c r="K36" s="50"/>
      <c r="L36" s="50"/>
      <c r="M36" s="50"/>
    </row>
    <row r="37" spans="2:19" x14ac:dyDescent="0.3">
      <c r="C37" s="50"/>
      <c r="D37" s="50"/>
      <c r="E37" s="50"/>
      <c r="F37" s="50"/>
      <c r="G37" s="50"/>
      <c r="H37" s="50"/>
      <c r="I37" s="50"/>
      <c r="J37" s="50"/>
      <c r="K37" s="50"/>
      <c r="L37" s="50"/>
      <c r="M37" s="50"/>
    </row>
    <row r="38" spans="2:19" x14ac:dyDescent="0.3">
      <c r="C38" s="50"/>
      <c r="D38" s="50"/>
      <c r="E38" s="50"/>
      <c r="F38" s="50"/>
      <c r="G38" s="50"/>
      <c r="H38" s="50"/>
      <c r="I38" s="50"/>
      <c r="J38" s="50"/>
      <c r="K38" s="110"/>
      <c r="L38" s="50"/>
      <c r="M38" s="50"/>
    </row>
    <row r="39" spans="2:19" x14ac:dyDescent="0.3">
      <c r="C39" s="50"/>
      <c r="D39" s="50"/>
      <c r="E39" s="50"/>
      <c r="F39" s="50"/>
      <c r="G39" s="50"/>
      <c r="H39" s="50"/>
      <c r="I39" s="50"/>
      <c r="J39" s="50"/>
      <c r="K39" s="110"/>
      <c r="L39" s="50"/>
      <c r="M39" s="50"/>
    </row>
    <row r="40" spans="2:19" x14ac:dyDescent="0.3">
      <c r="C40" s="50"/>
      <c r="D40" s="50"/>
      <c r="E40" s="111"/>
      <c r="F40" s="111"/>
      <c r="G40" s="111"/>
      <c r="H40" s="111"/>
      <c r="I40" s="50"/>
      <c r="J40" s="50"/>
      <c r="K40" s="50"/>
      <c r="L40" s="50"/>
      <c r="M40" s="50"/>
    </row>
    <row r="41" spans="2:19" x14ac:dyDescent="0.3">
      <c r="C41" s="50"/>
      <c r="D41" s="50"/>
      <c r="E41" s="111"/>
      <c r="F41" s="111"/>
      <c r="G41" s="111"/>
      <c r="H41" s="111"/>
      <c r="I41" s="50"/>
      <c r="J41" s="50"/>
      <c r="K41" s="50"/>
      <c r="L41" s="50"/>
      <c r="M41" s="50"/>
    </row>
    <row r="42" spans="2:19" ht="15" customHeight="1" x14ac:dyDescent="0.3">
      <c r="C42" s="50"/>
      <c r="D42" s="50"/>
      <c r="E42" s="50"/>
      <c r="F42" s="50"/>
      <c r="G42" s="50"/>
      <c r="H42" s="50"/>
      <c r="I42" s="50"/>
      <c r="J42" s="50"/>
      <c r="K42" s="50"/>
      <c r="L42" s="50"/>
      <c r="M42" s="55"/>
      <c r="N42" s="56">
        <v>75</v>
      </c>
      <c r="O42" s="56"/>
      <c r="P42" s="56">
        <v>98</v>
      </c>
      <c r="Q42" s="55"/>
      <c r="R42" s="55"/>
      <c r="S42" s="50"/>
    </row>
    <row r="43" spans="2:19" x14ac:dyDescent="0.3">
      <c r="M43" s="55"/>
      <c r="N43" s="56">
        <v>45</v>
      </c>
      <c r="O43" s="56"/>
      <c r="P43" s="56">
        <v>37</v>
      </c>
      <c r="Q43" s="55"/>
      <c r="R43" s="55"/>
    </row>
    <row r="44" spans="2:19" x14ac:dyDescent="0.3">
      <c r="M44" s="55"/>
      <c r="N44" s="56">
        <v>25</v>
      </c>
      <c r="O44" s="56"/>
      <c r="P44" s="56">
        <v>43</v>
      </c>
      <c r="Q44" s="55"/>
      <c r="R44" s="55"/>
    </row>
    <row r="45" spans="2:19" x14ac:dyDescent="0.3">
      <c r="M45" s="55"/>
      <c r="N45" s="56">
        <v>100</v>
      </c>
      <c r="O45" s="56"/>
      <c r="P45" s="56">
        <v>61</v>
      </c>
      <c r="Q45" s="55"/>
      <c r="R45" s="55"/>
    </row>
    <row r="46" spans="2:19" x14ac:dyDescent="0.3">
      <c r="M46" s="55"/>
      <c r="N46" s="56">
        <v>100</v>
      </c>
      <c r="O46" s="56"/>
      <c r="P46" s="56">
        <v>30</v>
      </c>
      <c r="Q46" s="55"/>
      <c r="R46" s="55"/>
    </row>
    <row r="47" spans="2:19" x14ac:dyDescent="0.3">
      <c r="M47" s="55"/>
      <c r="N47" s="57"/>
      <c r="O47" s="57"/>
      <c r="P47" s="55"/>
      <c r="Q47" s="55"/>
      <c r="R47" s="55"/>
    </row>
    <row r="48" spans="2:19" x14ac:dyDescent="0.3">
      <c r="M48" s="55"/>
      <c r="N48" s="57"/>
      <c r="O48" s="57"/>
      <c r="P48" s="55"/>
      <c r="Q48" s="55"/>
      <c r="R48" s="55"/>
    </row>
    <row r="51" spans="20:20" x14ac:dyDescent="0.3">
      <c r="T51" s="58"/>
    </row>
  </sheetData>
  <mergeCells count="3">
    <mergeCell ref="K38:K39"/>
    <mergeCell ref="E40:F41"/>
    <mergeCell ref="G40:H41"/>
  </mergeCells>
  <pageMargins left="0.7" right="0.7" top="0.75" bottom="0.75" header="0.3" footer="0.3"/>
  <pageSetup scale="6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zoomScale="70" zoomScaleNormal="70" workbookViewId="0"/>
  </sheetViews>
  <sheetFormatPr defaultColWidth="9.109375" defaultRowHeight="14.4" x14ac:dyDescent="0.3"/>
  <cols>
    <col min="1" max="16384" width="9.109375" style="1"/>
  </cols>
  <sheetData/>
  <pageMargins left="0.7" right="0.7" top="0.75" bottom="0.75" header="0.3" footer="0.3"/>
  <pageSetup scale="53"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8:Y51"/>
  <sheetViews>
    <sheetView zoomScale="70" zoomScaleNormal="70" workbookViewId="0"/>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50"/>
      <c r="C28" s="50"/>
      <c r="D28" s="50"/>
      <c r="E28" s="50"/>
      <c r="F28" s="50"/>
      <c r="M28"/>
      <c r="N28"/>
      <c r="O28"/>
      <c r="P28"/>
      <c r="Q28"/>
      <c r="R28"/>
      <c r="S28"/>
      <c r="T28"/>
      <c r="U28"/>
      <c r="V28"/>
      <c r="W28"/>
      <c r="X28"/>
      <c r="Y28"/>
    </row>
    <row r="29" spans="2:25" x14ac:dyDescent="0.3">
      <c r="B29" s="50"/>
      <c r="C29" s="50"/>
      <c r="D29" s="50"/>
      <c r="E29" s="50"/>
      <c r="F29" s="50"/>
      <c r="I29" s="50"/>
      <c r="J29" s="50"/>
      <c r="K29" s="50"/>
      <c r="L29" s="50"/>
      <c r="M29"/>
      <c r="N29"/>
      <c r="O29"/>
      <c r="P29"/>
      <c r="Q29"/>
      <c r="R29"/>
      <c r="S29"/>
      <c r="T29"/>
      <c r="U29"/>
      <c r="V29"/>
      <c r="W29"/>
      <c r="X29"/>
      <c r="Y29"/>
    </row>
    <row r="30" spans="2:25" ht="15" customHeight="1" x14ac:dyDescent="0.3">
      <c r="B30" s="50"/>
      <c r="C30" s="50"/>
      <c r="D30" s="50"/>
      <c r="E30" s="50"/>
      <c r="F30" s="50"/>
      <c r="I30" s="50"/>
      <c r="J30" s="50"/>
      <c r="K30" s="50"/>
      <c r="L30" s="50"/>
    </row>
    <row r="31" spans="2:25" ht="15" customHeight="1" x14ac:dyDescent="0.3">
      <c r="B31" s="50"/>
      <c r="C31" s="50"/>
      <c r="D31" s="50"/>
      <c r="E31" s="50"/>
      <c r="F31" s="50"/>
      <c r="G31" s="50"/>
      <c r="H31" s="50"/>
      <c r="I31" s="50"/>
      <c r="J31" s="50"/>
      <c r="K31" s="50"/>
      <c r="L31" s="50"/>
    </row>
    <row r="32" spans="2:25" ht="15" customHeight="1" x14ac:dyDescent="0.3">
      <c r="B32" s="50"/>
      <c r="C32" s="50"/>
      <c r="D32" s="50"/>
      <c r="E32" s="50"/>
      <c r="F32" s="50"/>
      <c r="G32" s="50"/>
      <c r="H32" s="50"/>
      <c r="I32" s="50"/>
      <c r="J32" s="50"/>
      <c r="K32" s="50"/>
      <c r="L32" s="50"/>
    </row>
    <row r="33" spans="2:19" ht="15" customHeight="1" x14ac:dyDescent="0.3">
      <c r="B33" s="50"/>
      <c r="C33" s="50"/>
      <c r="D33" s="50"/>
      <c r="E33" s="50"/>
      <c r="F33" s="50"/>
      <c r="G33" s="51">
        <v>121</v>
      </c>
      <c r="H33" s="52"/>
      <c r="I33" s="50"/>
      <c r="J33" s="50"/>
      <c r="K33" s="50"/>
      <c r="L33" s="50"/>
    </row>
    <row r="34" spans="2:19" x14ac:dyDescent="0.3">
      <c r="B34" s="50"/>
      <c r="C34" s="50"/>
      <c r="D34" s="50"/>
      <c r="E34" s="50"/>
      <c r="F34" s="50"/>
      <c r="I34" s="50"/>
      <c r="J34" s="50"/>
      <c r="K34" s="50"/>
      <c r="L34" s="50"/>
    </row>
    <row r="35" spans="2:19" ht="23.4" x14ac:dyDescent="0.3">
      <c r="C35" s="53"/>
      <c r="D35" s="53"/>
      <c r="E35" s="53"/>
      <c r="F35" s="53"/>
      <c r="G35" s="50"/>
      <c r="H35" s="50"/>
      <c r="I35" s="50">
        <v>2000</v>
      </c>
      <c r="J35" s="54"/>
      <c r="K35" s="50"/>
      <c r="L35" s="50"/>
      <c r="M35" s="50"/>
    </row>
    <row r="36" spans="2:19" x14ac:dyDescent="0.3">
      <c r="C36" s="50"/>
      <c r="D36" s="50"/>
      <c r="E36" s="50"/>
      <c r="F36" s="50"/>
      <c r="G36" s="50"/>
      <c r="H36" s="50">
        <v>1</v>
      </c>
      <c r="I36" s="50"/>
      <c r="J36" s="50"/>
      <c r="K36" s="50"/>
      <c r="L36" s="50"/>
      <c r="M36" s="50"/>
    </row>
    <row r="37" spans="2:19" x14ac:dyDescent="0.3">
      <c r="C37" s="50"/>
      <c r="D37" s="50"/>
      <c r="E37" s="50"/>
      <c r="F37" s="50"/>
      <c r="G37" s="50"/>
      <c r="H37" s="50"/>
      <c r="I37" s="50"/>
      <c r="J37" s="50"/>
      <c r="K37" s="50"/>
      <c r="L37" s="50"/>
      <c r="M37" s="50"/>
    </row>
    <row r="38" spans="2:19" x14ac:dyDescent="0.3">
      <c r="C38" s="50"/>
      <c r="D38" s="50"/>
      <c r="E38" s="50"/>
      <c r="F38" s="50"/>
      <c r="G38" s="50"/>
      <c r="H38" s="50"/>
      <c r="I38" s="50"/>
      <c r="J38" s="50"/>
      <c r="K38" s="110"/>
      <c r="L38" s="50"/>
      <c r="M38" s="50"/>
    </row>
    <row r="39" spans="2:19" x14ac:dyDescent="0.3">
      <c r="C39" s="50"/>
      <c r="D39" s="50"/>
      <c r="E39" s="50"/>
      <c r="F39" s="50"/>
      <c r="G39" s="50"/>
      <c r="H39" s="50"/>
      <c r="I39" s="50"/>
      <c r="J39" s="50"/>
      <c r="K39" s="110"/>
      <c r="L39" s="50"/>
      <c r="M39" s="50"/>
    </row>
    <row r="40" spans="2:19" x14ac:dyDescent="0.3">
      <c r="C40" s="50"/>
      <c r="D40" s="50"/>
      <c r="E40" s="111"/>
      <c r="F40" s="111"/>
      <c r="G40" s="111"/>
      <c r="H40" s="111"/>
      <c r="I40" s="50"/>
      <c r="J40" s="50"/>
      <c r="K40" s="50"/>
      <c r="L40" s="50"/>
      <c r="M40" s="50"/>
    </row>
    <row r="41" spans="2:19" x14ac:dyDescent="0.3">
      <c r="C41" s="50"/>
      <c r="D41" s="50"/>
      <c r="E41" s="111"/>
      <c r="F41" s="111"/>
      <c r="G41" s="111"/>
      <c r="H41" s="111"/>
      <c r="I41" s="50"/>
      <c r="J41" s="50"/>
      <c r="K41" s="50"/>
      <c r="L41" s="50"/>
      <c r="M41" s="50"/>
    </row>
    <row r="42" spans="2:19" ht="15" customHeight="1" x14ac:dyDescent="0.3">
      <c r="C42" s="50"/>
      <c r="D42" s="50"/>
      <c r="E42" s="50"/>
      <c r="F42" s="50"/>
      <c r="G42" s="50"/>
      <c r="H42" s="50"/>
      <c r="I42" s="50"/>
      <c r="J42" s="50"/>
      <c r="K42" s="50"/>
      <c r="L42" s="50"/>
      <c r="M42" s="55"/>
      <c r="N42" s="56">
        <v>75</v>
      </c>
      <c r="O42" s="56"/>
      <c r="P42" s="56">
        <v>98</v>
      </c>
      <c r="Q42" s="55"/>
      <c r="R42" s="55"/>
      <c r="S42" s="50"/>
    </row>
    <row r="43" spans="2:19" x14ac:dyDescent="0.3">
      <c r="M43" s="55"/>
      <c r="N43" s="56">
        <v>45</v>
      </c>
      <c r="O43" s="56"/>
      <c r="P43" s="56">
        <v>37</v>
      </c>
      <c r="Q43" s="55"/>
      <c r="R43" s="55"/>
    </row>
    <row r="44" spans="2:19" x14ac:dyDescent="0.3">
      <c r="M44" s="55"/>
      <c r="N44" s="56">
        <v>25</v>
      </c>
      <c r="O44" s="56"/>
      <c r="P44" s="56">
        <v>43</v>
      </c>
      <c r="Q44" s="55"/>
      <c r="R44" s="55"/>
    </row>
    <row r="45" spans="2:19" x14ac:dyDescent="0.3">
      <c r="M45" s="55"/>
      <c r="N45" s="56">
        <v>100</v>
      </c>
      <c r="O45" s="56"/>
      <c r="P45" s="56">
        <v>61</v>
      </c>
      <c r="Q45" s="55"/>
      <c r="R45" s="55"/>
    </row>
    <row r="46" spans="2:19" x14ac:dyDescent="0.3">
      <c r="M46" s="55"/>
      <c r="N46" s="56">
        <v>100</v>
      </c>
      <c r="O46" s="56"/>
      <c r="P46" s="56">
        <v>30</v>
      </c>
      <c r="Q46" s="55"/>
      <c r="R46" s="55"/>
    </row>
    <row r="47" spans="2:19" x14ac:dyDescent="0.3">
      <c r="M47" s="55"/>
      <c r="N47" s="57"/>
      <c r="O47" s="57"/>
      <c r="P47" s="55"/>
      <c r="Q47" s="55"/>
      <c r="R47" s="55"/>
    </row>
    <row r="48" spans="2:19" x14ac:dyDescent="0.3">
      <c r="M48" s="55"/>
      <c r="N48" s="57"/>
      <c r="O48" s="57"/>
      <c r="P48" s="55"/>
      <c r="Q48" s="55"/>
      <c r="R48" s="55"/>
    </row>
    <row r="51" spans="20:20" x14ac:dyDescent="0.3">
      <c r="T51" s="58"/>
    </row>
  </sheetData>
  <mergeCells count="3">
    <mergeCell ref="K38:K39"/>
    <mergeCell ref="E40:F41"/>
    <mergeCell ref="G40:H41"/>
  </mergeCells>
  <pageMargins left="0.7" right="0.7" top="0.75" bottom="0.75" header="0.3" footer="0.3"/>
  <pageSetup scale="6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8:Y51"/>
  <sheetViews>
    <sheetView zoomScale="70" zoomScaleNormal="70" workbookViewId="0">
      <selection activeCell="A8" sqref="A8"/>
    </sheetView>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50"/>
      <c r="C28" s="50"/>
      <c r="D28" s="50"/>
      <c r="E28" s="50"/>
      <c r="F28" s="50"/>
      <c r="M28"/>
      <c r="N28"/>
      <c r="O28"/>
      <c r="P28"/>
      <c r="Q28"/>
      <c r="R28"/>
      <c r="S28"/>
      <c r="T28"/>
      <c r="U28"/>
      <c r="V28"/>
      <c r="W28"/>
      <c r="X28"/>
      <c r="Y28"/>
    </row>
    <row r="29" spans="2:25" x14ac:dyDescent="0.3">
      <c r="B29" s="50"/>
      <c r="C29" s="50"/>
      <c r="D29" s="50"/>
      <c r="E29" s="50"/>
      <c r="F29" s="50"/>
      <c r="I29" s="50"/>
      <c r="J29" s="50"/>
      <c r="K29" s="50"/>
      <c r="L29" s="50"/>
      <c r="M29"/>
      <c r="N29"/>
      <c r="O29"/>
      <c r="P29"/>
      <c r="Q29"/>
      <c r="R29"/>
      <c r="S29"/>
      <c r="T29"/>
      <c r="U29"/>
      <c r="V29"/>
      <c r="W29"/>
      <c r="X29"/>
      <c r="Y29"/>
    </row>
    <row r="30" spans="2:25" ht="15" customHeight="1" x14ac:dyDescent="0.3">
      <c r="B30" s="50"/>
      <c r="C30" s="50"/>
      <c r="D30" s="50"/>
      <c r="E30" s="50"/>
      <c r="F30" s="50"/>
      <c r="I30" s="50"/>
      <c r="J30" s="50"/>
      <c r="K30" s="50"/>
      <c r="L30" s="50"/>
    </row>
    <row r="31" spans="2:25" ht="15" customHeight="1" x14ac:dyDescent="0.3">
      <c r="B31" s="50"/>
      <c r="C31" s="50"/>
      <c r="D31" s="50"/>
      <c r="E31" s="50"/>
      <c r="F31" s="50"/>
      <c r="G31" s="50"/>
      <c r="H31" s="50"/>
      <c r="I31" s="50"/>
      <c r="J31" s="50"/>
      <c r="K31" s="50"/>
      <c r="L31" s="50"/>
    </row>
    <row r="32" spans="2:25" ht="15" customHeight="1" x14ac:dyDescent="0.3">
      <c r="B32" s="50"/>
      <c r="C32" s="50"/>
      <c r="D32" s="50"/>
      <c r="E32" s="50"/>
      <c r="F32" s="50"/>
      <c r="G32" s="50"/>
      <c r="H32" s="50"/>
      <c r="I32" s="50"/>
      <c r="J32" s="50"/>
      <c r="K32" s="50"/>
      <c r="L32" s="50"/>
    </row>
    <row r="33" spans="2:19" ht="15" customHeight="1" x14ac:dyDescent="0.3">
      <c r="B33" s="50"/>
      <c r="C33" s="50"/>
      <c r="D33" s="50"/>
      <c r="E33" s="50"/>
      <c r="F33" s="50"/>
      <c r="G33" s="51">
        <v>121</v>
      </c>
      <c r="H33" s="52"/>
      <c r="I33" s="50"/>
      <c r="J33" s="50"/>
      <c r="K33" s="50"/>
      <c r="L33" s="50"/>
    </row>
    <row r="34" spans="2:19" x14ac:dyDescent="0.3">
      <c r="B34" s="50"/>
      <c r="C34" s="50"/>
      <c r="D34" s="50"/>
      <c r="E34" s="50"/>
      <c r="F34" s="50"/>
      <c r="I34" s="50"/>
      <c r="J34" s="50"/>
      <c r="K34" s="50"/>
      <c r="L34" s="50"/>
    </row>
    <row r="35" spans="2:19" ht="23.4" x14ac:dyDescent="0.3">
      <c r="C35" s="53"/>
      <c r="D35" s="53"/>
      <c r="E35" s="53"/>
      <c r="F35" s="53"/>
      <c r="G35" s="50"/>
      <c r="H35" s="50"/>
      <c r="I35" s="50">
        <v>2000</v>
      </c>
      <c r="J35" s="54"/>
      <c r="K35" s="50"/>
      <c r="L35" s="50"/>
      <c r="M35" s="50"/>
    </row>
    <row r="36" spans="2:19" x14ac:dyDescent="0.3">
      <c r="C36" s="50"/>
      <c r="D36" s="50"/>
      <c r="E36" s="50"/>
      <c r="F36" s="50"/>
      <c r="G36" s="50"/>
      <c r="H36" s="50">
        <v>1</v>
      </c>
      <c r="I36" s="50"/>
      <c r="J36" s="50"/>
      <c r="K36" s="50"/>
      <c r="L36" s="50"/>
      <c r="M36" s="50"/>
    </row>
    <row r="37" spans="2:19" x14ac:dyDescent="0.3">
      <c r="C37" s="50"/>
      <c r="D37" s="50"/>
      <c r="E37" s="50"/>
      <c r="F37" s="50"/>
      <c r="G37" s="50"/>
      <c r="H37" s="50"/>
      <c r="I37" s="50"/>
      <c r="J37" s="50"/>
      <c r="K37" s="50"/>
      <c r="L37" s="50"/>
      <c r="M37" s="50"/>
    </row>
    <row r="38" spans="2:19" x14ac:dyDescent="0.3">
      <c r="C38" s="50"/>
      <c r="D38" s="50"/>
      <c r="E38" s="50"/>
      <c r="F38" s="50"/>
      <c r="G38" s="50"/>
      <c r="H38" s="50"/>
      <c r="I38" s="50"/>
      <c r="J38" s="50"/>
      <c r="K38" s="110"/>
      <c r="L38" s="50"/>
      <c r="M38" s="50"/>
    </row>
    <row r="39" spans="2:19" x14ac:dyDescent="0.3">
      <c r="C39" s="50"/>
      <c r="D39" s="50"/>
      <c r="E39" s="50"/>
      <c r="F39" s="50"/>
      <c r="G39" s="50"/>
      <c r="H39" s="50"/>
      <c r="I39" s="50"/>
      <c r="J39" s="50"/>
      <c r="K39" s="110"/>
      <c r="L39" s="50"/>
      <c r="M39" s="50"/>
    </row>
    <row r="40" spans="2:19" x14ac:dyDescent="0.3">
      <c r="C40" s="50"/>
      <c r="D40" s="50"/>
      <c r="E40" s="111"/>
      <c r="F40" s="111"/>
      <c r="G40" s="111"/>
      <c r="H40" s="111"/>
      <c r="I40" s="50"/>
      <c r="J40" s="50"/>
      <c r="K40" s="50"/>
      <c r="L40" s="50"/>
      <c r="M40" s="50"/>
    </row>
    <row r="41" spans="2:19" x14ac:dyDescent="0.3">
      <c r="C41" s="50"/>
      <c r="D41" s="50"/>
      <c r="E41" s="111"/>
      <c r="F41" s="111"/>
      <c r="G41" s="111"/>
      <c r="H41" s="111"/>
      <c r="I41" s="50"/>
      <c r="J41" s="50"/>
      <c r="K41" s="50"/>
      <c r="L41" s="50"/>
      <c r="M41" s="50"/>
    </row>
    <row r="42" spans="2:19" ht="15" customHeight="1" x14ac:dyDescent="0.3">
      <c r="C42" s="50"/>
      <c r="D42" s="50"/>
      <c r="E42" s="50"/>
      <c r="F42" s="50"/>
      <c r="G42" s="50"/>
      <c r="H42" s="50"/>
      <c r="I42" s="50"/>
      <c r="J42" s="50"/>
      <c r="K42" s="50"/>
      <c r="L42" s="50"/>
      <c r="M42" s="55"/>
      <c r="N42" s="56">
        <v>75</v>
      </c>
      <c r="O42" s="56"/>
      <c r="P42" s="56">
        <v>98</v>
      </c>
      <c r="Q42" s="55"/>
      <c r="R42" s="55"/>
      <c r="S42" s="50"/>
    </row>
    <row r="43" spans="2:19" x14ac:dyDescent="0.3">
      <c r="M43" s="55"/>
      <c r="N43" s="56">
        <v>45</v>
      </c>
      <c r="O43" s="56"/>
      <c r="P43" s="56">
        <v>37</v>
      </c>
      <c r="Q43" s="55"/>
      <c r="R43" s="55"/>
    </row>
    <row r="44" spans="2:19" x14ac:dyDescent="0.3">
      <c r="M44" s="55"/>
      <c r="N44" s="56">
        <v>25</v>
      </c>
      <c r="O44" s="56"/>
      <c r="P44" s="56">
        <v>43</v>
      </c>
      <c r="Q44" s="55"/>
      <c r="R44" s="55"/>
    </row>
    <row r="45" spans="2:19" x14ac:dyDescent="0.3">
      <c r="M45" s="55"/>
      <c r="N45" s="56">
        <v>100</v>
      </c>
      <c r="O45" s="56"/>
      <c r="P45" s="56">
        <v>61</v>
      </c>
      <c r="Q45" s="55"/>
      <c r="R45" s="55"/>
    </row>
    <row r="46" spans="2:19" x14ac:dyDescent="0.3">
      <c r="M46" s="55"/>
      <c r="N46" s="56">
        <v>100</v>
      </c>
      <c r="O46" s="56"/>
      <c r="P46" s="56">
        <v>30</v>
      </c>
      <c r="Q46" s="55"/>
      <c r="R46" s="55"/>
    </row>
    <row r="47" spans="2:19" x14ac:dyDescent="0.3">
      <c r="M47" s="55"/>
      <c r="N47" s="57"/>
      <c r="O47" s="57"/>
      <c r="P47" s="55"/>
      <c r="Q47" s="55"/>
      <c r="R47" s="55"/>
    </row>
    <row r="48" spans="2:19" x14ac:dyDescent="0.3">
      <c r="M48" s="55"/>
      <c r="N48" s="57"/>
      <c r="O48" s="57"/>
      <c r="P48" s="55"/>
      <c r="Q48" s="55"/>
      <c r="R48" s="55"/>
    </row>
    <row r="51" spans="20:20" x14ac:dyDescent="0.3">
      <c r="T51" s="58"/>
    </row>
  </sheetData>
  <mergeCells count="3">
    <mergeCell ref="K38:K39"/>
    <mergeCell ref="E40:F41"/>
    <mergeCell ref="G40:H41"/>
  </mergeCells>
  <pageMargins left="0.7" right="0.7" top="0.75" bottom="0.75" header="0.3" footer="0.3"/>
  <pageSetup scale="6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8:Y51"/>
  <sheetViews>
    <sheetView zoomScale="70" zoomScaleNormal="70" workbookViewId="0">
      <selection activeCell="AA34" sqref="AA34"/>
    </sheetView>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50"/>
      <c r="C28" s="50"/>
      <c r="D28" s="50"/>
      <c r="E28" s="50"/>
      <c r="F28" s="50"/>
      <c r="M28"/>
      <c r="N28"/>
      <c r="O28"/>
      <c r="P28"/>
      <c r="Q28"/>
      <c r="R28"/>
      <c r="S28"/>
      <c r="T28"/>
      <c r="U28"/>
      <c r="V28"/>
      <c r="W28"/>
      <c r="X28"/>
      <c r="Y28"/>
    </row>
    <row r="29" spans="2:25" x14ac:dyDescent="0.3">
      <c r="B29" s="50"/>
      <c r="C29" s="50"/>
      <c r="D29" s="50"/>
      <c r="E29" s="50"/>
      <c r="F29" s="50"/>
      <c r="I29" s="50"/>
      <c r="J29" s="50"/>
      <c r="K29" s="50"/>
      <c r="L29" s="50"/>
      <c r="M29"/>
      <c r="N29"/>
      <c r="O29"/>
      <c r="P29"/>
      <c r="Q29"/>
      <c r="R29"/>
      <c r="S29"/>
      <c r="T29"/>
      <c r="U29"/>
      <c r="V29"/>
      <c r="W29"/>
      <c r="X29"/>
      <c r="Y29"/>
    </row>
    <row r="30" spans="2:25" ht="15" customHeight="1" x14ac:dyDescent="0.3">
      <c r="B30" s="50"/>
      <c r="C30" s="50"/>
      <c r="D30" s="50"/>
      <c r="E30" s="50"/>
      <c r="F30" s="50"/>
      <c r="I30" s="50"/>
      <c r="J30" s="50"/>
      <c r="K30" s="50"/>
      <c r="L30" s="50"/>
    </row>
    <row r="31" spans="2:25" ht="15" customHeight="1" x14ac:dyDescent="0.3">
      <c r="B31" s="50"/>
      <c r="C31" s="50"/>
      <c r="D31" s="50"/>
      <c r="E31" s="50"/>
      <c r="F31" s="50"/>
      <c r="G31" s="50"/>
      <c r="H31" s="50"/>
      <c r="I31" s="50"/>
      <c r="J31" s="50"/>
      <c r="K31" s="50"/>
      <c r="L31" s="50"/>
    </row>
    <row r="32" spans="2:25" ht="15" customHeight="1" x14ac:dyDescent="0.3">
      <c r="B32" s="50"/>
      <c r="C32" s="50"/>
      <c r="D32" s="50"/>
      <c r="E32" s="50"/>
      <c r="F32" s="50"/>
      <c r="G32" s="50"/>
      <c r="H32" s="50"/>
      <c r="I32" s="50"/>
      <c r="J32" s="50"/>
      <c r="K32" s="50"/>
      <c r="L32" s="50"/>
    </row>
    <row r="33" spans="2:19" ht="15" customHeight="1" x14ac:dyDescent="0.3">
      <c r="B33" s="50"/>
      <c r="C33" s="50"/>
      <c r="D33" s="50"/>
      <c r="E33" s="50"/>
      <c r="F33" s="50"/>
      <c r="G33" s="51">
        <v>121</v>
      </c>
      <c r="H33" s="52"/>
      <c r="I33" s="50"/>
      <c r="J33" s="50"/>
      <c r="K33" s="50"/>
      <c r="L33" s="50"/>
    </row>
    <row r="34" spans="2:19" x14ac:dyDescent="0.3">
      <c r="B34" s="50"/>
      <c r="C34" s="50"/>
      <c r="D34" s="50"/>
      <c r="E34" s="50"/>
      <c r="F34" s="50"/>
      <c r="I34" s="50"/>
      <c r="J34" s="50"/>
      <c r="K34" s="50"/>
      <c r="L34" s="50"/>
    </row>
    <row r="35" spans="2:19" ht="23.4" x14ac:dyDescent="0.3">
      <c r="C35" s="53"/>
      <c r="D35" s="53"/>
      <c r="E35" s="53"/>
      <c r="F35" s="53"/>
      <c r="G35" s="50"/>
      <c r="H35" s="50"/>
      <c r="I35" s="50">
        <v>2000</v>
      </c>
      <c r="J35" s="54"/>
      <c r="K35" s="50"/>
      <c r="L35" s="50"/>
      <c r="M35" s="50"/>
    </row>
    <row r="36" spans="2:19" x14ac:dyDescent="0.3">
      <c r="C36" s="50"/>
      <c r="D36" s="50"/>
      <c r="E36" s="50"/>
      <c r="F36" s="50"/>
      <c r="G36" s="50"/>
      <c r="H36" s="50">
        <v>1</v>
      </c>
      <c r="I36" s="50"/>
      <c r="J36" s="50"/>
      <c r="K36" s="50"/>
      <c r="L36" s="50"/>
      <c r="M36" s="50"/>
    </row>
    <row r="37" spans="2:19" x14ac:dyDescent="0.3">
      <c r="C37" s="50"/>
      <c r="D37" s="50"/>
      <c r="E37" s="50"/>
      <c r="F37" s="50"/>
      <c r="G37" s="50"/>
      <c r="H37" s="50"/>
      <c r="I37" s="50"/>
      <c r="J37" s="50"/>
      <c r="K37" s="50"/>
      <c r="L37" s="50"/>
      <c r="M37" s="50"/>
    </row>
    <row r="38" spans="2:19" x14ac:dyDescent="0.3">
      <c r="C38" s="50"/>
      <c r="D38" s="50"/>
      <c r="E38" s="50"/>
      <c r="F38" s="50"/>
      <c r="G38" s="50"/>
      <c r="H38" s="50"/>
      <c r="I38" s="50"/>
      <c r="J38" s="50"/>
      <c r="K38" s="110"/>
      <c r="L38" s="50"/>
      <c r="M38" s="50"/>
    </row>
    <row r="39" spans="2:19" x14ac:dyDescent="0.3">
      <c r="C39" s="50"/>
      <c r="D39" s="50"/>
      <c r="E39" s="50"/>
      <c r="F39" s="50"/>
      <c r="G39" s="50"/>
      <c r="H39" s="50"/>
      <c r="I39" s="50"/>
      <c r="J39" s="50"/>
      <c r="K39" s="110"/>
      <c r="L39" s="50"/>
      <c r="M39" s="50"/>
    </row>
    <row r="40" spans="2:19" x14ac:dyDescent="0.3">
      <c r="C40" s="50"/>
      <c r="D40" s="50"/>
      <c r="E40" s="111"/>
      <c r="F40" s="111"/>
      <c r="G40" s="111"/>
      <c r="H40" s="111"/>
      <c r="I40" s="50"/>
      <c r="J40" s="50"/>
      <c r="K40" s="50"/>
      <c r="L40" s="50"/>
      <c r="M40" s="50"/>
    </row>
    <row r="41" spans="2:19" x14ac:dyDescent="0.3">
      <c r="C41" s="50"/>
      <c r="D41" s="50"/>
      <c r="E41" s="111"/>
      <c r="F41" s="111"/>
      <c r="G41" s="111"/>
      <c r="H41" s="111"/>
      <c r="I41" s="50"/>
      <c r="J41" s="50"/>
      <c r="K41" s="50"/>
      <c r="L41" s="50"/>
      <c r="M41" s="50"/>
    </row>
    <row r="42" spans="2:19" ht="15" customHeight="1" x14ac:dyDescent="0.3">
      <c r="C42" s="50"/>
      <c r="D42" s="50"/>
      <c r="E42" s="50"/>
      <c r="F42" s="50"/>
      <c r="G42" s="50"/>
      <c r="H42" s="50"/>
      <c r="I42" s="50"/>
      <c r="J42" s="50"/>
      <c r="K42" s="50"/>
      <c r="L42" s="50"/>
      <c r="M42" s="55"/>
      <c r="N42" s="56">
        <v>75</v>
      </c>
      <c r="O42" s="56"/>
      <c r="P42" s="56">
        <v>98</v>
      </c>
      <c r="Q42" s="55"/>
      <c r="R42" s="55"/>
      <c r="S42" s="50"/>
    </row>
    <row r="43" spans="2:19" x14ac:dyDescent="0.3">
      <c r="M43" s="55"/>
      <c r="N43" s="56">
        <v>45</v>
      </c>
      <c r="O43" s="56"/>
      <c r="P43" s="56">
        <v>37</v>
      </c>
      <c r="Q43" s="55"/>
      <c r="R43" s="55"/>
    </row>
    <row r="44" spans="2:19" x14ac:dyDescent="0.3">
      <c r="M44" s="55"/>
      <c r="N44" s="56">
        <v>25</v>
      </c>
      <c r="O44" s="56"/>
      <c r="P44" s="56">
        <v>43</v>
      </c>
      <c r="Q44" s="55"/>
      <c r="R44" s="55"/>
    </row>
    <row r="45" spans="2:19" x14ac:dyDescent="0.3">
      <c r="M45" s="55"/>
      <c r="N45" s="56">
        <v>100</v>
      </c>
      <c r="O45" s="56"/>
      <c r="P45" s="56">
        <v>61</v>
      </c>
      <c r="Q45" s="55"/>
      <c r="R45" s="55"/>
    </row>
    <row r="46" spans="2:19" x14ac:dyDescent="0.3">
      <c r="M46" s="55"/>
      <c r="N46" s="56">
        <v>100</v>
      </c>
      <c r="O46" s="56"/>
      <c r="P46" s="56">
        <v>30</v>
      </c>
      <c r="Q46" s="55"/>
      <c r="R46" s="55"/>
    </row>
    <row r="47" spans="2:19" x14ac:dyDescent="0.3">
      <c r="M47" s="55"/>
      <c r="N47" s="57"/>
      <c r="O47" s="57"/>
      <c r="P47" s="55"/>
      <c r="Q47" s="55"/>
      <c r="R47" s="55"/>
    </row>
    <row r="48" spans="2:19" x14ac:dyDescent="0.3">
      <c r="M48" s="55"/>
      <c r="N48" s="57"/>
      <c r="O48" s="57"/>
      <c r="P48" s="55"/>
      <c r="Q48" s="55"/>
      <c r="R48" s="55"/>
    </row>
    <row r="51" spans="20:20" x14ac:dyDescent="0.3">
      <c r="T51" s="58"/>
    </row>
  </sheetData>
  <mergeCells count="3">
    <mergeCell ref="K38:K39"/>
    <mergeCell ref="E40:F41"/>
    <mergeCell ref="G40:H41"/>
  </mergeCells>
  <pageMargins left="0.7" right="0.7" top="0.75" bottom="0.75" header="0.3" footer="0.3"/>
  <pageSetup scale="2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8:Y51"/>
  <sheetViews>
    <sheetView zoomScale="70" zoomScaleNormal="70" workbookViewId="0">
      <selection activeCell="P39" sqref="P39"/>
    </sheetView>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50"/>
      <c r="C28" s="50"/>
      <c r="D28" s="50"/>
      <c r="E28" s="50"/>
      <c r="F28" s="50"/>
      <c r="M28"/>
      <c r="N28"/>
      <c r="O28"/>
      <c r="P28"/>
      <c r="Q28"/>
      <c r="R28"/>
      <c r="S28"/>
      <c r="T28"/>
      <c r="U28"/>
      <c r="V28"/>
      <c r="W28"/>
      <c r="X28"/>
      <c r="Y28"/>
    </row>
    <row r="29" spans="2:25" x14ac:dyDescent="0.3">
      <c r="B29" s="50"/>
      <c r="C29" s="50"/>
      <c r="D29" s="50"/>
      <c r="E29" s="50"/>
      <c r="F29" s="50"/>
      <c r="I29" s="50"/>
      <c r="J29" s="50"/>
      <c r="K29" s="50"/>
      <c r="L29" s="50"/>
      <c r="M29"/>
      <c r="N29"/>
      <c r="O29"/>
      <c r="P29"/>
      <c r="Q29"/>
      <c r="R29"/>
      <c r="S29"/>
      <c r="T29"/>
      <c r="U29"/>
      <c r="V29"/>
      <c r="W29"/>
      <c r="X29"/>
      <c r="Y29"/>
    </row>
    <row r="30" spans="2:25" ht="15" customHeight="1" x14ac:dyDescent="0.3">
      <c r="B30" s="50"/>
      <c r="C30" s="50"/>
      <c r="D30" s="50"/>
      <c r="E30" s="50"/>
      <c r="F30" s="50"/>
      <c r="I30" s="50"/>
      <c r="J30" s="50"/>
      <c r="K30" s="50"/>
      <c r="L30" s="50"/>
    </row>
    <row r="31" spans="2:25" ht="15" customHeight="1" x14ac:dyDescent="0.3">
      <c r="B31" s="50"/>
      <c r="C31" s="50"/>
      <c r="D31" s="50"/>
      <c r="E31" s="50"/>
      <c r="F31" s="50"/>
      <c r="G31" s="50"/>
      <c r="H31" s="50"/>
      <c r="I31" s="50"/>
      <c r="J31" s="50"/>
      <c r="K31" s="50"/>
      <c r="L31" s="50"/>
    </row>
    <row r="32" spans="2:25" ht="15" customHeight="1" x14ac:dyDescent="0.3">
      <c r="B32" s="50"/>
      <c r="C32" s="50"/>
      <c r="D32" s="50"/>
      <c r="E32" s="50"/>
      <c r="F32" s="50"/>
      <c r="G32" s="50"/>
      <c r="H32" s="50"/>
      <c r="I32" s="50"/>
      <c r="J32" s="50"/>
      <c r="K32" s="50"/>
      <c r="L32" s="50"/>
    </row>
    <row r="33" spans="2:19" ht="15" customHeight="1" x14ac:dyDescent="0.3">
      <c r="B33" s="50"/>
      <c r="C33" s="50"/>
      <c r="D33" s="50"/>
      <c r="E33" s="50"/>
      <c r="F33" s="50"/>
      <c r="G33" s="51">
        <v>121</v>
      </c>
      <c r="H33" s="52"/>
      <c r="I33" s="50"/>
      <c r="J33" s="50"/>
      <c r="K33" s="50"/>
      <c r="L33" s="50"/>
    </row>
    <row r="34" spans="2:19" x14ac:dyDescent="0.3">
      <c r="B34" s="50"/>
      <c r="C34" s="50"/>
      <c r="D34" s="50"/>
      <c r="E34" s="50"/>
      <c r="F34" s="50"/>
      <c r="I34" s="50"/>
      <c r="J34" s="50"/>
      <c r="K34" s="50"/>
      <c r="L34" s="50"/>
    </row>
    <row r="35" spans="2:19" ht="23.4" x14ac:dyDescent="0.3">
      <c r="C35" s="53"/>
      <c r="D35" s="53"/>
      <c r="E35" s="53"/>
      <c r="F35" s="53"/>
      <c r="G35" s="50"/>
      <c r="H35" s="50"/>
      <c r="I35" s="50">
        <v>2000</v>
      </c>
      <c r="J35" s="54"/>
      <c r="K35" s="50"/>
      <c r="L35" s="50"/>
      <c r="M35" s="50"/>
    </row>
    <row r="36" spans="2:19" x14ac:dyDescent="0.3">
      <c r="C36" s="50"/>
      <c r="D36" s="50"/>
      <c r="E36" s="50"/>
      <c r="F36" s="50"/>
      <c r="G36" s="50"/>
      <c r="H36" s="50">
        <v>1</v>
      </c>
      <c r="I36" s="50"/>
      <c r="J36" s="50"/>
      <c r="K36" s="50"/>
      <c r="L36" s="50"/>
      <c r="M36" s="50"/>
    </row>
    <row r="37" spans="2:19" x14ac:dyDescent="0.3">
      <c r="C37" s="50"/>
      <c r="D37" s="50"/>
      <c r="E37" s="50"/>
      <c r="F37" s="50"/>
      <c r="G37" s="50"/>
      <c r="H37" s="50"/>
      <c r="I37" s="50"/>
      <c r="J37" s="50"/>
      <c r="K37" s="50"/>
      <c r="L37" s="50"/>
      <c r="M37" s="50"/>
    </row>
    <row r="38" spans="2:19" x14ac:dyDescent="0.3">
      <c r="C38" s="50"/>
      <c r="D38" s="50"/>
      <c r="E38" s="50"/>
      <c r="F38" s="50"/>
      <c r="G38" s="50"/>
      <c r="H38" s="50"/>
      <c r="I38" s="50"/>
      <c r="J38" s="50"/>
      <c r="K38" s="110"/>
      <c r="L38" s="50"/>
      <c r="M38" s="50"/>
    </row>
    <row r="39" spans="2:19" x14ac:dyDescent="0.3">
      <c r="C39" s="50"/>
      <c r="D39" s="50"/>
      <c r="E39" s="50"/>
      <c r="F39" s="50"/>
      <c r="G39" s="50"/>
      <c r="H39" s="50"/>
      <c r="I39" s="50"/>
      <c r="J39" s="50"/>
      <c r="K39" s="110"/>
      <c r="L39" s="50"/>
      <c r="M39" s="50"/>
    </row>
    <row r="40" spans="2:19" x14ac:dyDescent="0.3">
      <c r="C40" s="50"/>
      <c r="D40" s="50"/>
      <c r="E40" s="111"/>
      <c r="F40" s="111"/>
      <c r="G40" s="111"/>
      <c r="H40" s="111"/>
      <c r="I40" s="50"/>
      <c r="J40" s="50"/>
      <c r="K40" s="50"/>
      <c r="L40" s="50"/>
      <c r="M40" s="50"/>
    </row>
    <row r="41" spans="2:19" x14ac:dyDescent="0.3">
      <c r="C41" s="50"/>
      <c r="D41" s="50"/>
      <c r="E41" s="111"/>
      <c r="F41" s="111"/>
      <c r="G41" s="111"/>
      <c r="H41" s="111"/>
      <c r="I41" s="50"/>
      <c r="J41" s="50"/>
      <c r="K41" s="50"/>
      <c r="L41" s="50"/>
      <c r="M41" s="50"/>
    </row>
    <row r="42" spans="2:19" ht="15" customHeight="1" x14ac:dyDescent="0.3">
      <c r="C42" s="50"/>
      <c r="D42" s="50"/>
      <c r="E42" s="50"/>
      <c r="F42" s="50"/>
      <c r="G42" s="50"/>
      <c r="H42" s="50"/>
      <c r="I42" s="50"/>
      <c r="J42" s="50"/>
      <c r="K42" s="50"/>
      <c r="L42" s="50"/>
      <c r="M42" s="55"/>
      <c r="N42" s="56">
        <v>75</v>
      </c>
      <c r="O42" s="56"/>
      <c r="P42" s="56">
        <v>98</v>
      </c>
      <c r="Q42" s="55"/>
      <c r="R42" s="55"/>
      <c r="S42" s="50"/>
    </row>
    <row r="43" spans="2:19" x14ac:dyDescent="0.3">
      <c r="M43" s="55"/>
      <c r="N43" s="56">
        <v>45</v>
      </c>
      <c r="O43" s="56"/>
      <c r="P43" s="56">
        <v>37</v>
      </c>
      <c r="Q43" s="55"/>
      <c r="R43" s="55"/>
    </row>
    <row r="44" spans="2:19" x14ac:dyDescent="0.3">
      <c r="M44" s="55"/>
      <c r="N44" s="56">
        <v>25</v>
      </c>
      <c r="O44" s="56"/>
      <c r="P44" s="56">
        <v>43</v>
      </c>
      <c r="Q44" s="55"/>
      <c r="R44" s="55"/>
    </row>
    <row r="45" spans="2:19" x14ac:dyDescent="0.3">
      <c r="M45" s="55"/>
      <c r="N45" s="56">
        <v>100</v>
      </c>
      <c r="O45" s="56"/>
      <c r="P45" s="56">
        <v>61</v>
      </c>
      <c r="Q45" s="55"/>
      <c r="R45" s="55"/>
    </row>
    <row r="46" spans="2:19" x14ac:dyDescent="0.3">
      <c r="M46" s="55"/>
      <c r="N46" s="56">
        <v>100</v>
      </c>
      <c r="O46" s="56"/>
      <c r="P46" s="56">
        <v>30</v>
      </c>
      <c r="Q46" s="55"/>
      <c r="R46" s="55"/>
    </row>
    <row r="47" spans="2:19" x14ac:dyDescent="0.3">
      <c r="M47" s="55"/>
      <c r="N47" s="57"/>
      <c r="O47" s="57"/>
      <c r="P47" s="55"/>
      <c r="Q47" s="55"/>
      <c r="R47" s="55"/>
    </row>
    <row r="48" spans="2:19" x14ac:dyDescent="0.3">
      <c r="M48" s="55"/>
      <c r="N48" s="57"/>
      <c r="O48" s="57"/>
      <c r="P48" s="55"/>
      <c r="Q48" s="55"/>
      <c r="R48" s="55"/>
    </row>
    <row r="51" spans="20:20" x14ac:dyDescent="0.3">
      <c r="T51" s="58"/>
    </row>
  </sheetData>
  <mergeCells count="3">
    <mergeCell ref="K38:K39"/>
    <mergeCell ref="E40:F41"/>
    <mergeCell ref="G40:H41"/>
  </mergeCells>
  <pageMargins left="0.7" right="0.7" top="0.75" bottom="0.75" header="0.3" footer="0.3"/>
  <pageSetup scale="6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8:Y51"/>
  <sheetViews>
    <sheetView zoomScale="70" zoomScaleNormal="70" workbookViewId="0">
      <selection activeCell="A2" sqref="A2"/>
    </sheetView>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50"/>
      <c r="C28" s="50"/>
      <c r="D28" s="50"/>
      <c r="E28" s="50"/>
      <c r="F28" s="50"/>
      <c r="M28"/>
      <c r="N28"/>
      <c r="O28"/>
      <c r="P28"/>
      <c r="Q28"/>
      <c r="R28"/>
      <c r="S28"/>
      <c r="T28"/>
      <c r="U28"/>
      <c r="V28"/>
      <c r="W28"/>
      <c r="X28"/>
      <c r="Y28"/>
    </row>
    <row r="29" spans="2:25" x14ac:dyDescent="0.3">
      <c r="B29" s="50"/>
      <c r="C29" s="50"/>
      <c r="D29" s="50"/>
      <c r="E29" s="50"/>
      <c r="F29" s="50"/>
      <c r="I29" s="50"/>
      <c r="J29" s="50"/>
      <c r="K29" s="50"/>
      <c r="L29" s="50"/>
      <c r="M29"/>
      <c r="N29"/>
      <c r="O29"/>
      <c r="P29"/>
      <c r="Q29"/>
      <c r="R29"/>
      <c r="S29"/>
      <c r="T29"/>
      <c r="U29"/>
      <c r="V29"/>
      <c r="W29"/>
      <c r="X29"/>
      <c r="Y29"/>
    </row>
    <row r="30" spans="2:25" ht="15" customHeight="1" x14ac:dyDescent="0.3">
      <c r="B30" s="50"/>
      <c r="C30" s="50"/>
      <c r="D30" s="50"/>
      <c r="E30" s="50"/>
      <c r="F30" s="50"/>
      <c r="I30" s="50"/>
      <c r="J30" s="50"/>
      <c r="K30" s="50"/>
      <c r="L30" s="50"/>
    </row>
    <row r="31" spans="2:25" ht="15" customHeight="1" x14ac:dyDescent="0.3">
      <c r="B31" s="50"/>
      <c r="C31" s="50"/>
      <c r="D31" s="50"/>
      <c r="E31" s="50"/>
      <c r="F31" s="50"/>
      <c r="G31" s="50"/>
      <c r="H31" s="50"/>
      <c r="I31" s="50"/>
      <c r="J31" s="50"/>
      <c r="K31" s="50"/>
      <c r="L31" s="50"/>
    </row>
    <row r="32" spans="2:25" ht="15" customHeight="1" x14ac:dyDescent="0.3">
      <c r="B32" s="50"/>
      <c r="C32" s="50"/>
      <c r="D32" s="50"/>
      <c r="E32" s="50"/>
      <c r="F32" s="50"/>
      <c r="G32" s="50"/>
      <c r="H32" s="50"/>
      <c r="I32" s="50"/>
      <c r="J32" s="50"/>
      <c r="K32" s="50"/>
      <c r="L32" s="50"/>
    </row>
    <row r="33" spans="2:19" ht="15" customHeight="1" x14ac:dyDescent="0.3">
      <c r="B33" s="50"/>
      <c r="C33" s="50"/>
      <c r="D33" s="50"/>
      <c r="E33" s="50"/>
      <c r="F33" s="50"/>
      <c r="G33" s="51">
        <v>121</v>
      </c>
      <c r="H33" s="52"/>
      <c r="I33" s="50"/>
      <c r="J33" s="50"/>
      <c r="K33" s="50"/>
      <c r="L33" s="50"/>
    </row>
    <row r="34" spans="2:19" x14ac:dyDescent="0.3">
      <c r="B34" s="50"/>
      <c r="C34" s="50"/>
      <c r="D34" s="50"/>
      <c r="E34" s="50"/>
      <c r="F34" s="50"/>
      <c r="I34" s="50"/>
      <c r="J34" s="50"/>
      <c r="K34" s="50"/>
      <c r="L34" s="50"/>
    </row>
    <row r="35" spans="2:19" ht="23.4" x14ac:dyDescent="0.3">
      <c r="C35" s="53"/>
      <c r="D35" s="53"/>
      <c r="E35" s="53"/>
      <c r="F35" s="53"/>
      <c r="G35" s="50"/>
      <c r="H35" s="50"/>
      <c r="I35" s="50">
        <v>2000</v>
      </c>
      <c r="J35" s="54"/>
      <c r="K35" s="50"/>
      <c r="L35" s="50"/>
      <c r="M35" s="50"/>
    </row>
    <row r="36" spans="2:19" x14ac:dyDescent="0.3">
      <c r="C36" s="50"/>
      <c r="D36" s="50"/>
      <c r="E36" s="50"/>
      <c r="F36" s="50"/>
      <c r="G36" s="50"/>
      <c r="H36" s="50">
        <v>1</v>
      </c>
      <c r="I36" s="50"/>
      <c r="J36" s="50"/>
      <c r="K36" s="50"/>
      <c r="L36" s="50"/>
      <c r="M36" s="50"/>
    </row>
    <row r="37" spans="2:19" x14ac:dyDescent="0.3">
      <c r="C37" s="50"/>
      <c r="D37" s="50"/>
      <c r="E37" s="50"/>
      <c r="F37" s="50"/>
      <c r="G37" s="50"/>
      <c r="H37" s="50"/>
      <c r="I37" s="50"/>
      <c r="J37" s="50"/>
      <c r="K37" s="50"/>
      <c r="L37" s="50"/>
      <c r="M37" s="50"/>
    </row>
    <row r="38" spans="2:19" x14ac:dyDescent="0.3">
      <c r="C38" s="50"/>
      <c r="D38" s="50"/>
      <c r="E38" s="50"/>
      <c r="F38" s="50"/>
      <c r="G38" s="50"/>
      <c r="H38" s="50"/>
      <c r="I38" s="50"/>
      <c r="J38" s="50"/>
      <c r="K38" s="110"/>
      <c r="L38" s="50"/>
      <c r="M38" s="50"/>
    </row>
    <row r="39" spans="2:19" x14ac:dyDescent="0.3">
      <c r="C39" s="50"/>
      <c r="D39" s="50"/>
      <c r="E39" s="50"/>
      <c r="F39" s="50"/>
      <c r="G39" s="50"/>
      <c r="H39" s="50"/>
      <c r="I39" s="50"/>
      <c r="J39" s="50"/>
      <c r="K39" s="110"/>
      <c r="L39" s="50"/>
      <c r="M39" s="50"/>
    </row>
    <row r="40" spans="2:19" x14ac:dyDescent="0.3">
      <c r="C40" s="50"/>
      <c r="D40" s="50"/>
      <c r="E40" s="111"/>
      <c r="F40" s="111"/>
      <c r="G40" s="111"/>
      <c r="H40" s="111"/>
      <c r="I40" s="50"/>
      <c r="J40" s="50"/>
      <c r="K40" s="50"/>
      <c r="L40" s="50"/>
      <c r="M40" s="50"/>
    </row>
    <row r="41" spans="2:19" x14ac:dyDescent="0.3">
      <c r="C41" s="50"/>
      <c r="D41" s="50"/>
      <c r="E41" s="111"/>
      <c r="F41" s="111"/>
      <c r="G41" s="111"/>
      <c r="H41" s="111"/>
      <c r="I41" s="50"/>
      <c r="J41" s="50"/>
      <c r="K41" s="50"/>
      <c r="L41" s="50"/>
      <c r="M41" s="50"/>
    </row>
    <row r="42" spans="2:19" ht="15" customHeight="1" x14ac:dyDescent="0.3">
      <c r="C42" s="50"/>
      <c r="D42" s="50"/>
      <c r="E42" s="50"/>
      <c r="F42" s="50"/>
      <c r="G42" s="50"/>
      <c r="H42" s="50"/>
      <c r="I42" s="50"/>
      <c r="J42" s="50"/>
      <c r="K42" s="50"/>
      <c r="L42" s="50"/>
      <c r="M42" s="55"/>
      <c r="N42" s="56">
        <v>75</v>
      </c>
      <c r="O42" s="56"/>
      <c r="P42" s="56">
        <v>98</v>
      </c>
      <c r="Q42" s="55"/>
      <c r="R42" s="55"/>
      <c r="S42" s="50"/>
    </row>
    <row r="43" spans="2:19" x14ac:dyDescent="0.3">
      <c r="M43" s="55"/>
      <c r="N43" s="56">
        <v>45</v>
      </c>
      <c r="O43" s="56"/>
      <c r="P43" s="56">
        <v>37</v>
      </c>
      <c r="Q43" s="55"/>
      <c r="R43" s="55"/>
    </row>
    <row r="44" spans="2:19" x14ac:dyDescent="0.3">
      <c r="M44" s="55"/>
      <c r="N44" s="56">
        <v>25</v>
      </c>
      <c r="O44" s="56"/>
      <c r="P44" s="56">
        <v>43</v>
      </c>
      <c r="Q44" s="55"/>
      <c r="R44" s="55"/>
    </row>
    <row r="45" spans="2:19" x14ac:dyDescent="0.3">
      <c r="M45" s="55"/>
      <c r="N45" s="56">
        <v>100</v>
      </c>
      <c r="O45" s="56"/>
      <c r="P45" s="56">
        <v>61</v>
      </c>
      <c r="Q45" s="55"/>
      <c r="R45" s="55"/>
    </row>
    <row r="46" spans="2:19" x14ac:dyDescent="0.3">
      <c r="M46" s="55"/>
      <c r="N46" s="56">
        <v>100</v>
      </c>
      <c r="O46" s="56"/>
      <c r="P46" s="56">
        <v>30</v>
      </c>
      <c r="Q46" s="55"/>
      <c r="R46" s="55"/>
    </row>
    <row r="47" spans="2:19" x14ac:dyDescent="0.3">
      <c r="M47" s="55"/>
      <c r="N47" s="57"/>
      <c r="O47" s="57"/>
      <c r="P47" s="55"/>
      <c r="Q47" s="55"/>
      <c r="R47" s="55"/>
    </row>
    <row r="48" spans="2:19" x14ac:dyDescent="0.3">
      <c r="M48" s="55"/>
      <c r="N48" s="57"/>
      <c r="O48" s="57"/>
      <c r="P48" s="55"/>
      <c r="Q48" s="55"/>
      <c r="R48" s="55"/>
    </row>
    <row r="51" spans="20:20" x14ac:dyDescent="0.3">
      <c r="T51" s="58"/>
    </row>
  </sheetData>
  <mergeCells count="3">
    <mergeCell ref="K38:K39"/>
    <mergeCell ref="E40:F41"/>
    <mergeCell ref="G40:H41"/>
  </mergeCells>
  <pageMargins left="0.7" right="0.7" top="0.75" bottom="0.75" header="0.3" footer="0.3"/>
  <pageSetup scale="6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8:Y51"/>
  <sheetViews>
    <sheetView zoomScale="70" zoomScaleNormal="70" workbookViewId="0"/>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50"/>
      <c r="C28" s="50"/>
      <c r="D28" s="50"/>
      <c r="E28" s="50"/>
      <c r="F28" s="50"/>
      <c r="M28"/>
      <c r="N28"/>
      <c r="O28"/>
      <c r="P28"/>
      <c r="Q28"/>
      <c r="R28"/>
      <c r="S28"/>
      <c r="T28"/>
      <c r="U28"/>
      <c r="V28"/>
      <c r="W28"/>
      <c r="X28"/>
      <c r="Y28"/>
    </row>
    <row r="29" spans="2:25" x14ac:dyDescent="0.3">
      <c r="B29" s="50"/>
      <c r="C29" s="50"/>
      <c r="D29" s="50"/>
      <c r="E29" s="50"/>
      <c r="F29" s="50"/>
      <c r="I29" s="50"/>
      <c r="J29" s="50"/>
      <c r="K29" s="50"/>
      <c r="L29" s="50"/>
      <c r="M29"/>
      <c r="N29"/>
      <c r="O29"/>
      <c r="P29"/>
      <c r="Q29"/>
      <c r="R29"/>
      <c r="S29"/>
      <c r="T29"/>
      <c r="U29"/>
      <c r="V29"/>
      <c r="W29"/>
      <c r="X29"/>
      <c r="Y29"/>
    </row>
    <row r="30" spans="2:25" ht="15" customHeight="1" x14ac:dyDescent="0.3">
      <c r="B30" s="50"/>
      <c r="C30" s="50"/>
      <c r="D30" s="50"/>
      <c r="E30" s="50"/>
      <c r="F30" s="50"/>
      <c r="I30" s="50"/>
      <c r="J30" s="50"/>
      <c r="K30" s="50"/>
      <c r="L30" s="50"/>
    </row>
    <row r="31" spans="2:25" ht="15" customHeight="1" x14ac:dyDescent="0.3">
      <c r="B31" s="50"/>
      <c r="C31" s="50"/>
      <c r="D31" s="50"/>
      <c r="E31" s="50"/>
      <c r="F31" s="50"/>
      <c r="G31" s="50"/>
      <c r="H31" s="50"/>
      <c r="I31" s="50"/>
      <c r="J31" s="50"/>
      <c r="K31" s="50"/>
      <c r="L31" s="50"/>
    </row>
    <row r="32" spans="2:25" ht="15" customHeight="1" x14ac:dyDescent="0.3">
      <c r="B32" s="50"/>
      <c r="C32" s="50"/>
      <c r="D32" s="50"/>
      <c r="E32" s="50"/>
      <c r="F32" s="50"/>
      <c r="G32" s="50"/>
      <c r="H32" s="50"/>
      <c r="I32" s="50"/>
      <c r="J32" s="50"/>
      <c r="K32" s="50"/>
      <c r="L32" s="50"/>
    </row>
    <row r="33" spans="2:19" ht="15" customHeight="1" x14ac:dyDescent="0.3">
      <c r="B33" s="50"/>
      <c r="C33" s="50"/>
      <c r="D33" s="50"/>
      <c r="E33" s="50"/>
      <c r="F33" s="50"/>
      <c r="G33" s="51">
        <v>121</v>
      </c>
      <c r="H33" s="52"/>
      <c r="I33" s="50"/>
      <c r="J33" s="50"/>
      <c r="K33" s="50"/>
      <c r="L33" s="50"/>
    </row>
    <row r="34" spans="2:19" x14ac:dyDescent="0.3">
      <c r="B34" s="50"/>
      <c r="C34" s="50"/>
      <c r="D34" s="50"/>
      <c r="E34" s="50"/>
      <c r="F34" s="50"/>
      <c r="I34" s="50"/>
      <c r="J34" s="50"/>
      <c r="K34" s="50"/>
      <c r="L34" s="50"/>
    </row>
    <row r="35" spans="2:19" ht="23.4" x14ac:dyDescent="0.3">
      <c r="C35" s="53"/>
      <c r="D35" s="53"/>
      <c r="E35" s="53"/>
      <c r="F35" s="53"/>
      <c r="G35" s="50"/>
      <c r="H35" s="50"/>
      <c r="I35" s="50">
        <v>2000</v>
      </c>
      <c r="J35" s="54"/>
      <c r="K35" s="50"/>
      <c r="L35" s="50"/>
      <c r="M35" s="50"/>
    </row>
    <row r="36" spans="2:19" x14ac:dyDescent="0.3">
      <c r="C36" s="50"/>
      <c r="D36" s="50"/>
      <c r="E36" s="50"/>
      <c r="F36" s="50"/>
      <c r="G36" s="50"/>
      <c r="H36" s="50">
        <v>1</v>
      </c>
      <c r="I36" s="50"/>
      <c r="J36" s="50"/>
      <c r="K36" s="50"/>
      <c r="L36" s="50"/>
      <c r="M36" s="50"/>
    </row>
    <row r="37" spans="2:19" x14ac:dyDescent="0.3">
      <c r="C37" s="50"/>
      <c r="D37" s="50"/>
      <c r="E37" s="50"/>
      <c r="F37" s="50"/>
      <c r="G37" s="50"/>
      <c r="H37" s="50"/>
      <c r="I37" s="50"/>
      <c r="J37" s="50"/>
      <c r="K37" s="50"/>
      <c r="L37" s="50"/>
      <c r="M37" s="50"/>
    </row>
    <row r="38" spans="2:19" x14ac:dyDescent="0.3">
      <c r="C38" s="50"/>
      <c r="D38" s="50"/>
      <c r="E38" s="50"/>
      <c r="F38" s="50"/>
      <c r="G38" s="50"/>
      <c r="H38" s="50"/>
      <c r="I38" s="50"/>
      <c r="J38" s="50"/>
      <c r="K38" s="110"/>
      <c r="L38" s="50"/>
      <c r="M38" s="50"/>
    </row>
    <row r="39" spans="2:19" x14ac:dyDescent="0.3">
      <c r="C39" s="50"/>
      <c r="D39" s="50"/>
      <c r="E39" s="50"/>
      <c r="F39" s="50"/>
      <c r="G39" s="50"/>
      <c r="H39" s="50"/>
      <c r="I39" s="50"/>
      <c r="J39" s="50"/>
      <c r="K39" s="110"/>
      <c r="L39" s="50"/>
      <c r="M39" s="50"/>
    </row>
    <row r="40" spans="2:19" x14ac:dyDescent="0.3">
      <c r="C40" s="50"/>
      <c r="D40" s="50"/>
      <c r="E40" s="111"/>
      <c r="F40" s="111"/>
      <c r="G40" s="111"/>
      <c r="H40" s="111"/>
      <c r="I40" s="50"/>
      <c r="J40" s="50"/>
      <c r="K40" s="50"/>
      <c r="L40" s="50"/>
      <c r="M40" s="50"/>
    </row>
    <row r="41" spans="2:19" x14ac:dyDescent="0.3">
      <c r="C41" s="50"/>
      <c r="D41" s="50"/>
      <c r="E41" s="111"/>
      <c r="F41" s="111"/>
      <c r="G41" s="111"/>
      <c r="H41" s="111"/>
      <c r="I41" s="50"/>
      <c r="J41" s="50"/>
      <c r="K41" s="50"/>
      <c r="L41" s="50"/>
      <c r="M41" s="50"/>
    </row>
    <row r="42" spans="2:19" ht="15" customHeight="1" x14ac:dyDescent="0.3">
      <c r="C42" s="50"/>
      <c r="D42" s="50"/>
      <c r="E42" s="50"/>
      <c r="F42" s="50"/>
      <c r="G42" s="50"/>
      <c r="H42" s="50"/>
      <c r="I42" s="50"/>
      <c r="J42" s="50"/>
      <c r="K42" s="50"/>
      <c r="L42" s="50"/>
      <c r="M42" s="55"/>
      <c r="N42" s="56">
        <v>75</v>
      </c>
      <c r="O42" s="56"/>
      <c r="P42" s="56">
        <v>98</v>
      </c>
      <c r="Q42" s="55"/>
      <c r="R42" s="55"/>
      <c r="S42" s="50"/>
    </row>
    <row r="43" spans="2:19" x14ac:dyDescent="0.3">
      <c r="M43" s="55"/>
      <c r="N43" s="56">
        <v>45</v>
      </c>
      <c r="O43" s="56"/>
      <c r="P43" s="56">
        <v>37</v>
      </c>
      <c r="Q43" s="55"/>
      <c r="R43" s="55"/>
    </row>
    <row r="44" spans="2:19" x14ac:dyDescent="0.3">
      <c r="M44" s="55"/>
      <c r="N44" s="56">
        <v>25</v>
      </c>
      <c r="O44" s="56"/>
      <c r="P44" s="56">
        <v>43</v>
      </c>
      <c r="Q44" s="55"/>
      <c r="R44" s="55"/>
    </row>
    <row r="45" spans="2:19" x14ac:dyDescent="0.3">
      <c r="M45" s="55"/>
      <c r="N45" s="56">
        <v>100</v>
      </c>
      <c r="O45" s="56"/>
      <c r="P45" s="56">
        <v>61</v>
      </c>
      <c r="Q45" s="55"/>
      <c r="R45" s="55"/>
    </row>
    <row r="46" spans="2:19" x14ac:dyDescent="0.3">
      <c r="M46" s="55"/>
      <c r="N46" s="56">
        <v>100</v>
      </c>
      <c r="O46" s="56"/>
      <c r="P46" s="56">
        <v>30</v>
      </c>
      <c r="Q46" s="55"/>
      <c r="R46" s="55"/>
    </row>
    <row r="47" spans="2:19" x14ac:dyDescent="0.3">
      <c r="M47" s="55"/>
      <c r="N47" s="57"/>
      <c r="O47" s="57"/>
      <c r="P47" s="55"/>
      <c r="Q47" s="55"/>
      <c r="R47" s="55"/>
    </row>
    <row r="48" spans="2:19" x14ac:dyDescent="0.3">
      <c r="M48" s="55"/>
      <c r="N48" s="57"/>
      <c r="O48" s="57"/>
      <c r="P48" s="55"/>
      <c r="Q48" s="55"/>
      <c r="R48" s="55"/>
    </row>
    <row r="51" spans="20:20" x14ac:dyDescent="0.3">
      <c r="T51" s="58"/>
    </row>
  </sheetData>
  <sortState xmlns:xlrd2="http://schemas.microsoft.com/office/spreadsheetml/2017/richdata2" ref="N19:W27">
    <sortCondition ref="N18"/>
  </sortState>
  <mergeCells count="3">
    <mergeCell ref="K38:K39"/>
    <mergeCell ref="E40:F41"/>
    <mergeCell ref="G40:H41"/>
  </mergeCells>
  <pageMargins left="0.7" right="0.7" top="0.75" bottom="0.75" header="0.3" footer="0.3"/>
  <pageSetup scale="6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6:S33"/>
  <sheetViews>
    <sheetView zoomScale="70" zoomScaleNormal="70" workbookViewId="0">
      <selection sqref="A1:XFD1048576"/>
    </sheetView>
  </sheetViews>
  <sheetFormatPr defaultColWidth="9.109375" defaultRowHeight="14.4" x14ac:dyDescent="0.3"/>
  <cols>
    <col min="1" max="17" width="9.109375" style="1"/>
    <col min="18" max="18" width="19.6640625" style="1" customWidth="1"/>
    <col min="19" max="19" width="21" style="1" customWidth="1"/>
    <col min="20" max="16384" width="9.109375" style="1"/>
  </cols>
  <sheetData>
    <row r="16" spans="15:15" ht="24" thickBot="1" x14ac:dyDescent="0.5">
      <c r="O16" s="4">
        <v>1</v>
      </c>
    </row>
    <row r="17" spans="15:19" ht="24" thickBot="1" x14ac:dyDescent="0.5">
      <c r="O17" s="4">
        <v>5</v>
      </c>
      <c r="R17" s="15" t="s">
        <v>16</v>
      </c>
      <c r="S17" s="15"/>
    </row>
    <row r="18" spans="15:19" ht="24" thickBot="1" x14ac:dyDescent="0.5">
      <c r="O18" s="4">
        <v>7</v>
      </c>
      <c r="R18" s="16"/>
      <c r="S18" s="16"/>
    </row>
    <row r="19" spans="15:19" ht="24" thickBot="1" x14ac:dyDescent="0.5">
      <c r="O19" s="4">
        <v>10</v>
      </c>
      <c r="R19" s="16" t="s">
        <v>17</v>
      </c>
      <c r="S19" s="16">
        <v>18.8</v>
      </c>
    </row>
    <row r="20" spans="15:19" ht="24" thickBot="1" x14ac:dyDescent="0.5">
      <c r="O20" s="4">
        <v>10</v>
      </c>
      <c r="R20" s="16" t="s">
        <v>18</v>
      </c>
      <c r="S20" s="16">
        <v>7.9467673371699457</v>
      </c>
    </row>
    <row r="21" spans="15:19" ht="24" thickBot="1" x14ac:dyDescent="0.5">
      <c r="O21" s="4">
        <v>10</v>
      </c>
      <c r="R21" s="16" t="s">
        <v>19</v>
      </c>
      <c r="S21" s="16">
        <v>10</v>
      </c>
    </row>
    <row r="22" spans="15:19" ht="24" thickBot="1" x14ac:dyDescent="0.5">
      <c r="O22" s="4">
        <v>15</v>
      </c>
      <c r="R22" s="16" t="s">
        <v>20</v>
      </c>
      <c r="S22" s="16">
        <v>10</v>
      </c>
    </row>
    <row r="23" spans="15:19" ht="24" thickBot="1" x14ac:dyDescent="0.5">
      <c r="O23" s="4">
        <v>3</v>
      </c>
      <c r="R23" s="16" t="s">
        <v>21</v>
      </c>
      <c r="S23" s="16">
        <v>25.129884820888279</v>
      </c>
    </row>
    <row r="24" spans="15:19" ht="24" thickBot="1" x14ac:dyDescent="0.5">
      <c r="O24" s="4">
        <v>80</v>
      </c>
      <c r="R24" s="16" t="s">
        <v>22</v>
      </c>
      <c r="S24" s="16">
        <v>631.51111111111118</v>
      </c>
    </row>
    <row r="25" spans="15:19" ht="24" thickBot="1" x14ac:dyDescent="0.5">
      <c r="O25" s="4">
        <v>47</v>
      </c>
      <c r="R25" s="16" t="s">
        <v>23</v>
      </c>
      <c r="S25" s="16">
        <v>3.813526141361236</v>
      </c>
    </row>
    <row r="26" spans="15:19" ht="24" thickBot="1" x14ac:dyDescent="0.5">
      <c r="O26" s="4"/>
      <c r="R26" s="16" t="s">
        <v>24</v>
      </c>
      <c r="S26" s="16">
        <v>2.062724815025978</v>
      </c>
    </row>
    <row r="27" spans="15:19" ht="15" thickBot="1" x14ac:dyDescent="0.35">
      <c r="R27" s="16" t="s">
        <v>25</v>
      </c>
      <c r="S27" s="16">
        <v>79</v>
      </c>
    </row>
    <row r="28" spans="15:19" ht="15" thickBot="1" x14ac:dyDescent="0.35">
      <c r="R28" s="16" t="s">
        <v>26</v>
      </c>
      <c r="S28" s="16">
        <v>1</v>
      </c>
    </row>
    <row r="29" spans="15:19" ht="15" thickBot="1" x14ac:dyDescent="0.35">
      <c r="R29" s="16" t="s">
        <v>27</v>
      </c>
      <c r="S29" s="16">
        <v>80</v>
      </c>
    </row>
    <row r="30" spans="15:19" ht="15" thickBot="1" x14ac:dyDescent="0.35">
      <c r="R30" s="16" t="s">
        <v>28</v>
      </c>
      <c r="S30" s="16">
        <v>188</v>
      </c>
    </row>
    <row r="31" spans="15:19" ht="15" thickBot="1" x14ac:dyDescent="0.35">
      <c r="R31" s="16" t="s">
        <v>29</v>
      </c>
      <c r="S31" s="16">
        <v>10</v>
      </c>
    </row>
    <row r="32" spans="15:19" ht="15" thickBot="1" x14ac:dyDescent="0.35"/>
    <row r="33" spans="2:11" ht="26.4" thickBot="1" x14ac:dyDescent="0.35">
      <c r="B33" s="13">
        <v>1</v>
      </c>
      <c r="C33" s="14">
        <v>5</v>
      </c>
      <c r="D33" s="14">
        <v>7</v>
      </c>
      <c r="E33" s="14">
        <v>10</v>
      </c>
      <c r="F33" s="14">
        <v>10</v>
      </c>
      <c r="G33" s="14">
        <v>10</v>
      </c>
      <c r="H33" s="14">
        <v>15</v>
      </c>
      <c r="I33" s="14">
        <v>3</v>
      </c>
      <c r="J33" s="14">
        <v>80</v>
      </c>
      <c r="K33" s="14">
        <v>47</v>
      </c>
    </row>
  </sheetData>
  <pageMargins left="0.7" right="0.7" top="0.75" bottom="0.75" header="0.3" footer="0.3"/>
  <pageSetup scale="49"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O12:Z31"/>
  <sheetViews>
    <sheetView zoomScale="70" zoomScaleNormal="70" workbookViewId="0">
      <selection activeCell="B9" sqref="B9"/>
    </sheetView>
  </sheetViews>
  <sheetFormatPr defaultColWidth="9.109375" defaultRowHeight="14.4" x14ac:dyDescent="0.3"/>
  <cols>
    <col min="1" max="17" width="9.109375" style="1"/>
    <col min="18" max="18" width="9.33203125" style="1" customWidth="1"/>
    <col min="19" max="19" width="10.109375" style="1" customWidth="1"/>
    <col min="20" max="16384" width="9.109375" style="1"/>
  </cols>
  <sheetData>
    <row r="12" spans="15:26" x14ac:dyDescent="0.3">
      <c r="P12"/>
      <c r="Q12"/>
      <c r="R12"/>
      <c r="S12"/>
      <c r="T12"/>
      <c r="U12"/>
      <c r="V12"/>
      <c r="W12"/>
      <c r="X12"/>
      <c r="Y12"/>
      <c r="Z12"/>
    </row>
    <row r="13" spans="15:26" x14ac:dyDescent="0.3">
      <c r="P13"/>
      <c r="Q13"/>
      <c r="R13"/>
      <c r="S13"/>
      <c r="T13"/>
      <c r="U13"/>
      <c r="V13"/>
      <c r="W13"/>
      <c r="X13"/>
      <c r="Y13"/>
      <c r="Z13"/>
    </row>
    <row r="14" spans="15:26" x14ac:dyDescent="0.3">
      <c r="P14"/>
      <c r="Q14"/>
      <c r="R14"/>
      <c r="S14"/>
      <c r="T14"/>
      <c r="U14"/>
      <c r="V14"/>
      <c r="W14"/>
      <c r="X14"/>
      <c r="Y14"/>
      <c r="Z14"/>
    </row>
    <row r="15" spans="15:26" x14ac:dyDescent="0.3">
      <c r="P15"/>
      <c r="Q15"/>
      <c r="R15"/>
      <c r="S15"/>
      <c r="T15"/>
      <c r="U15"/>
      <c r="V15"/>
      <c r="W15"/>
      <c r="X15"/>
      <c r="Y15"/>
      <c r="Z15"/>
    </row>
    <row r="16" spans="15:26" ht="23.4" x14ac:dyDescent="0.45">
      <c r="O16" s="4"/>
      <c r="P16"/>
      <c r="Q16"/>
      <c r="R16"/>
      <c r="S16"/>
      <c r="T16"/>
      <c r="U16"/>
      <c r="V16"/>
      <c r="W16"/>
      <c r="X16"/>
      <c r="Y16"/>
      <c r="Z16"/>
    </row>
    <row r="17" spans="15:26" ht="23.4" x14ac:dyDescent="0.45">
      <c r="O17" s="4"/>
      <c r="P17"/>
      <c r="Q17"/>
      <c r="R17"/>
      <c r="S17"/>
      <c r="T17"/>
      <c r="U17"/>
      <c r="V17"/>
      <c r="W17"/>
      <c r="X17"/>
      <c r="Y17"/>
      <c r="Z17"/>
    </row>
    <row r="18" spans="15:26" ht="23.4" x14ac:dyDescent="0.45">
      <c r="O18" s="4"/>
      <c r="P18"/>
      <c r="Q18"/>
      <c r="R18"/>
      <c r="S18"/>
      <c r="T18"/>
      <c r="U18"/>
      <c r="V18"/>
      <c r="W18"/>
      <c r="X18"/>
      <c r="Y18"/>
      <c r="Z18"/>
    </row>
    <row r="19" spans="15:26" ht="23.4" x14ac:dyDescent="0.45">
      <c r="O19" s="4"/>
      <c r="P19"/>
      <c r="Q19"/>
      <c r="R19"/>
      <c r="S19"/>
      <c r="T19"/>
      <c r="U19"/>
      <c r="V19"/>
      <c r="W19"/>
      <c r="X19"/>
      <c r="Y19"/>
      <c r="Z19"/>
    </row>
    <row r="20" spans="15:26" ht="23.4" x14ac:dyDescent="0.45">
      <c r="O20" s="4"/>
      <c r="P20"/>
      <c r="Q20"/>
      <c r="R20"/>
      <c r="S20"/>
      <c r="T20"/>
      <c r="U20"/>
      <c r="V20"/>
      <c r="W20"/>
      <c r="X20"/>
      <c r="Y20"/>
      <c r="Z20"/>
    </row>
    <row r="21" spans="15:26" ht="23.4" x14ac:dyDescent="0.45">
      <c r="O21" s="4"/>
      <c r="P21"/>
      <c r="Q21"/>
      <c r="R21"/>
      <c r="S21"/>
      <c r="T21"/>
      <c r="U21"/>
      <c r="V21"/>
      <c r="W21"/>
      <c r="X21"/>
      <c r="Y21"/>
      <c r="Z21"/>
    </row>
    <row r="22" spans="15:26" ht="23.4" x14ac:dyDescent="0.45">
      <c r="O22" s="4"/>
      <c r="P22"/>
      <c r="Q22"/>
      <c r="R22"/>
      <c r="S22"/>
      <c r="T22"/>
      <c r="U22"/>
      <c r="V22"/>
      <c r="W22"/>
      <c r="X22"/>
      <c r="Y22"/>
      <c r="Z22"/>
    </row>
    <row r="23" spans="15:26" ht="23.4" x14ac:dyDescent="0.45">
      <c r="O23" s="4"/>
      <c r="P23"/>
      <c r="Q23"/>
      <c r="R23"/>
      <c r="S23"/>
      <c r="T23"/>
      <c r="U23"/>
      <c r="V23"/>
      <c r="W23"/>
      <c r="X23"/>
      <c r="Y23"/>
      <c r="Z23"/>
    </row>
    <row r="24" spans="15:26" ht="23.4" x14ac:dyDescent="0.45">
      <c r="O24" s="4"/>
      <c r="P24"/>
      <c r="Q24"/>
      <c r="R24"/>
      <c r="S24"/>
      <c r="T24"/>
      <c r="U24"/>
      <c r="V24"/>
      <c r="W24"/>
      <c r="X24"/>
      <c r="Y24"/>
      <c r="Z24"/>
    </row>
    <row r="25" spans="15:26" ht="23.4" x14ac:dyDescent="0.45">
      <c r="O25" s="4"/>
      <c r="P25"/>
      <c r="Q25"/>
      <c r="R25"/>
      <c r="S25"/>
      <c r="T25"/>
      <c r="U25"/>
      <c r="V25"/>
      <c r="W25"/>
      <c r="X25"/>
      <c r="Y25"/>
      <c r="Z25"/>
    </row>
    <row r="26" spans="15:26" ht="23.4" x14ac:dyDescent="0.45">
      <c r="O26" s="4"/>
      <c r="P26"/>
      <c r="Q26"/>
      <c r="R26"/>
      <c r="S26"/>
      <c r="T26"/>
      <c r="U26"/>
      <c r="V26"/>
      <c r="W26"/>
      <c r="X26"/>
      <c r="Y26"/>
      <c r="Z26"/>
    </row>
    <row r="27" spans="15:26" x14ac:dyDescent="0.3">
      <c r="P27"/>
      <c r="Q27"/>
      <c r="R27"/>
      <c r="S27"/>
      <c r="T27"/>
      <c r="U27"/>
      <c r="V27"/>
      <c r="W27"/>
      <c r="X27"/>
      <c r="Y27"/>
      <c r="Z27"/>
    </row>
    <row r="28" spans="15:26" x14ac:dyDescent="0.3">
      <c r="P28"/>
      <c r="Q28"/>
      <c r="R28"/>
      <c r="S28"/>
      <c r="T28"/>
      <c r="U28"/>
      <c r="V28"/>
      <c r="W28"/>
      <c r="X28"/>
      <c r="Y28"/>
      <c r="Z28"/>
    </row>
    <row r="29" spans="15:26" x14ac:dyDescent="0.3">
      <c r="P29"/>
      <c r="Q29"/>
      <c r="R29"/>
      <c r="S29"/>
      <c r="T29"/>
      <c r="U29"/>
      <c r="V29"/>
      <c r="W29"/>
      <c r="X29"/>
      <c r="Y29"/>
      <c r="Z29"/>
    </row>
    <row r="30" spans="15:26" x14ac:dyDescent="0.3">
      <c r="P30"/>
      <c r="Q30"/>
      <c r="R30"/>
      <c r="S30"/>
      <c r="T30"/>
      <c r="U30"/>
      <c r="V30"/>
      <c r="W30"/>
      <c r="X30"/>
      <c r="Y30"/>
      <c r="Z30"/>
    </row>
    <row r="31" spans="15:26" x14ac:dyDescent="0.3">
      <c r="P31"/>
      <c r="Q31"/>
      <c r="R31"/>
      <c r="S31"/>
      <c r="T31"/>
      <c r="U31"/>
      <c r="V31"/>
      <c r="W31"/>
      <c r="X31"/>
      <c r="Y31"/>
      <c r="Z31"/>
    </row>
  </sheetData>
  <pageMargins left="0.7" right="0.7" top="0.75" bottom="0.75" header="0.3" footer="0.3"/>
  <pageSetup scale="54"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O12:Z31"/>
  <sheetViews>
    <sheetView zoomScale="70" zoomScaleNormal="70" workbookViewId="0"/>
  </sheetViews>
  <sheetFormatPr defaultColWidth="9.109375" defaultRowHeight="14.4" x14ac:dyDescent="0.3"/>
  <cols>
    <col min="1" max="17" width="9.109375" style="1"/>
    <col min="18" max="18" width="9.33203125" style="1" customWidth="1"/>
    <col min="19" max="19" width="10.109375" style="1" customWidth="1"/>
    <col min="20" max="16384" width="9.109375" style="1"/>
  </cols>
  <sheetData>
    <row r="12" spans="15:26" x14ac:dyDescent="0.3">
      <c r="P12"/>
      <c r="Q12"/>
      <c r="R12"/>
      <c r="S12"/>
      <c r="T12"/>
      <c r="U12"/>
      <c r="V12"/>
      <c r="W12"/>
      <c r="X12"/>
      <c r="Y12"/>
      <c r="Z12"/>
    </row>
    <row r="13" spans="15:26" x14ac:dyDescent="0.3">
      <c r="P13"/>
      <c r="Q13"/>
      <c r="R13"/>
      <c r="S13"/>
      <c r="T13"/>
      <c r="U13"/>
      <c r="V13"/>
      <c r="W13"/>
      <c r="X13"/>
      <c r="Y13"/>
      <c r="Z13"/>
    </row>
    <row r="14" spans="15:26" x14ac:dyDescent="0.3">
      <c r="P14"/>
      <c r="Q14"/>
      <c r="R14"/>
      <c r="S14"/>
      <c r="T14"/>
      <c r="U14"/>
      <c r="V14"/>
      <c r="W14"/>
      <c r="X14"/>
      <c r="Y14"/>
      <c r="Z14"/>
    </row>
    <row r="15" spans="15:26" x14ac:dyDescent="0.3">
      <c r="P15"/>
      <c r="Q15"/>
      <c r="R15"/>
      <c r="S15"/>
      <c r="T15"/>
      <c r="U15"/>
      <c r="V15"/>
      <c r="W15"/>
      <c r="X15"/>
      <c r="Y15"/>
      <c r="Z15"/>
    </row>
    <row r="16" spans="15:26" ht="23.4" x14ac:dyDescent="0.45">
      <c r="O16" s="4"/>
      <c r="P16"/>
      <c r="Q16"/>
      <c r="R16"/>
      <c r="S16"/>
      <c r="T16"/>
      <c r="U16"/>
      <c r="V16"/>
      <c r="W16"/>
      <c r="X16"/>
      <c r="Y16"/>
      <c r="Z16"/>
    </row>
    <row r="17" spans="15:26" ht="23.4" x14ac:dyDescent="0.45">
      <c r="O17" s="4"/>
      <c r="P17"/>
      <c r="Q17"/>
      <c r="R17"/>
      <c r="S17"/>
      <c r="T17"/>
      <c r="U17"/>
      <c r="V17"/>
      <c r="W17"/>
      <c r="X17"/>
      <c r="Y17"/>
      <c r="Z17"/>
    </row>
    <row r="18" spans="15:26" ht="23.4" x14ac:dyDescent="0.45">
      <c r="O18" s="4"/>
      <c r="P18"/>
      <c r="Q18"/>
      <c r="R18"/>
      <c r="S18"/>
      <c r="T18"/>
      <c r="U18"/>
      <c r="V18"/>
      <c r="W18"/>
      <c r="X18"/>
      <c r="Y18"/>
      <c r="Z18"/>
    </row>
    <row r="19" spans="15:26" ht="23.4" x14ac:dyDescent="0.45">
      <c r="O19" s="4"/>
      <c r="P19"/>
      <c r="Q19"/>
      <c r="R19"/>
      <c r="S19"/>
      <c r="T19"/>
      <c r="U19"/>
      <c r="V19"/>
      <c r="W19"/>
      <c r="X19"/>
      <c r="Y19"/>
      <c r="Z19"/>
    </row>
    <row r="20" spans="15:26" ht="23.4" x14ac:dyDescent="0.45">
      <c r="O20" s="4"/>
      <c r="P20"/>
      <c r="Q20"/>
      <c r="R20"/>
      <c r="S20"/>
      <c r="T20"/>
      <c r="U20"/>
      <c r="V20"/>
      <c r="W20"/>
      <c r="X20"/>
      <c r="Y20"/>
      <c r="Z20"/>
    </row>
    <row r="21" spans="15:26" ht="23.4" x14ac:dyDescent="0.45">
      <c r="O21" s="4"/>
      <c r="P21"/>
      <c r="Q21"/>
      <c r="R21"/>
      <c r="S21"/>
      <c r="T21"/>
      <c r="U21"/>
      <c r="V21"/>
      <c r="W21"/>
      <c r="X21"/>
      <c r="Y21"/>
      <c r="Z21"/>
    </row>
    <row r="22" spans="15:26" ht="23.4" x14ac:dyDescent="0.45">
      <c r="O22" s="4"/>
      <c r="P22"/>
      <c r="Q22"/>
      <c r="R22"/>
      <c r="S22"/>
      <c r="T22"/>
      <c r="U22"/>
      <c r="V22"/>
      <c r="W22"/>
      <c r="X22"/>
      <c r="Y22"/>
      <c r="Z22"/>
    </row>
    <row r="23" spans="15:26" ht="23.4" x14ac:dyDescent="0.45">
      <c r="O23" s="4"/>
      <c r="P23"/>
      <c r="Q23"/>
      <c r="R23"/>
      <c r="S23"/>
      <c r="T23"/>
      <c r="U23"/>
      <c r="V23"/>
      <c r="W23"/>
      <c r="X23"/>
      <c r="Y23"/>
      <c r="Z23"/>
    </row>
    <row r="24" spans="15:26" ht="23.4" x14ac:dyDescent="0.45">
      <c r="O24" s="4"/>
      <c r="P24"/>
      <c r="Q24"/>
      <c r="R24"/>
      <c r="S24"/>
      <c r="T24"/>
      <c r="U24"/>
      <c r="V24"/>
      <c r="W24"/>
      <c r="X24"/>
      <c r="Y24"/>
      <c r="Z24"/>
    </row>
    <row r="25" spans="15:26" ht="23.4" x14ac:dyDescent="0.45">
      <c r="O25" s="4"/>
      <c r="P25"/>
      <c r="Q25"/>
      <c r="R25"/>
      <c r="S25"/>
      <c r="T25"/>
      <c r="U25"/>
      <c r="V25"/>
      <c r="W25"/>
      <c r="X25"/>
      <c r="Y25"/>
      <c r="Z25"/>
    </row>
    <row r="26" spans="15:26" ht="23.4" x14ac:dyDescent="0.45">
      <c r="O26" s="4"/>
      <c r="P26"/>
      <c r="Q26"/>
      <c r="R26"/>
      <c r="S26"/>
      <c r="T26"/>
      <c r="U26"/>
      <c r="V26"/>
      <c r="W26"/>
      <c r="X26"/>
      <c r="Y26"/>
      <c r="Z26"/>
    </row>
    <row r="27" spans="15:26" x14ac:dyDescent="0.3">
      <c r="P27"/>
      <c r="Q27"/>
      <c r="R27"/>
      <c r="S27"/>
      <c r="T27"/>
      <c r="U27"/>
      <c r="V27"/>
      <c r="W27"/>
      <c r="X27"/>
      <c r="Y27"/>
      <c r="Z27"/>
    </row>
    <row r="28" spans="15:26" x14ac:dyDescent="0.3">
      <c r="P28"/>
      <c r="Q28"/>
      <c r="R28"/>
      <c r="S28"/>
      <c r="T28"/>
      <c r="U28"/>
      <c r="V28"/>
      <c r="W28"/>
      <c r="X28"/>
      <c r="Y28"/>
      <c r="Z28"/>
    </row>
    <row r="29" spans="15:26" x14ac:dyDescent="0.3">
      <c r="P29"/>
      <c r="Q29"/>
      <c r="R29"/>
      <c r="S29"/>
      <c r="T29"/>
      <c r="U29"/>
      <c r="V29"/>
      <c r="W29"/>
      <c r="X29"/>
      <c r="Y29"/>
      <c r="Z29"/>
    </row>
    <row r="30" spans="15:26" x14ac:dyDescent="0.3">
      <c r="P30"/>
      <c r="Q30"/>
      <c r="R30"/>
      <c r="S30"/>
      <c r="T30"/>
      <c r="U30"/>
      <c r="V30"/>
      <c r="W30"/>
      <c r="X30"/>
      <c r="Y30"/>
      <c r="Z30"/>
    </row>
    <row r="31" spans="15:26" x14ac:dyDescent="0.3">
      <c r="P31"/>
      <c r="Q31"/>
      <c r="R31"/>
      <c r="S31"/>
      <c r="T31"/>
      <c r="U31"/>
      <c r="V31"/>
      <c r="W31"/>
      <c r="X31"/>
      <c r="Y31"/>
      <c r="Z31"/>
    </row>
  </sheetData>
  <sortState xmlns:xlrd2="http://schemas.microsoft.com/office/spreadsheetml/2017/richdata2" ref="S14:S43">
    <sortCondition ref="S14"/>
  </sortState>
  <pageMargins left="0.7" right="0.7" top="0.75" bottom="0.75" header="0.3" footer="0.3"/>
  <pageSetup scale="54"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E3:R24"/>
  <sheetViews>
    <sheetView zoomScale="70" zoomScaleNormal="70" workbookViewId="0">
      <selection activeCell="O26" sqref="O26"/>
    </sheetView>
  </sheetViews>
  <sheetFormatPr defaultColWidth="8.88671875" defaultRowHeight="14.4" x14ac:dyDescent="0.3"/>
  <cols>
    <col min="1" max="4" width="8.88671875" style="1"/>
    <col min="5" max="5" width="38.33203125" style="1" customWidth="1"/>
    <col min="6" max="6" width="12.44140625" style="1" customWidth="1"/>
    <col min="7" max="12" width="8.88671875" style="1"/>
    <col min="13" max="13" width="52" style="1" customWidth="1"/>
    <col min="14" max="14" width="21.5546875" style="1" customWidth="1"/>
    <col min="15" max="16384" width="8.88671875" style="1"/>
  </cols>
  <sheetData>
    <row r="3" spans="5:18" ht="21" x14ac:dyDescent="0.4">
      <c r="E3" s="112"/>
      <c r="F3" s="112"/>
      <c r="G3" s="112"/>
      <c r="H3" s="112"/>
    </row>
    <row r="4" spans="5:18" ht="21" x14ac:dyDescent="0.4">
      <c r="E4" s="39"/>
      <c r="F4" s="39"/>
      <c r="G4" s="39"/>
      <c r="H4" s="39"/>
    </row>
    <row r="5" spans="5:18" ht="21" x14ac:dyDescent="0.4">
      <c r="E5" s="39"/>
      <c r="F5" s="39"/>
      <c r="G5" s="39"/>
      <c r="H5" s="39"/>
    </row>
    <row r="6" spans="5:18" ht="21" x14ac:dyDescent="0.4">
      <c r="E6" s="40"/>
      <c r="F6" s="40"/>
      <c r="G6" s="40"/>
      <c r="H6" s="40"/>
    </row>
    <row r="7" spans="5:18" ht="21" x14ac:dyDescent="0.4">
      <c r="E7" s="40"/>
      <c r="F7" s="40"/>
      <c r="G7" s="40"/>
      <c r="H7" s="40"/>
    </row>
    <row r="8" spans="5:18" ht="27.6" x14ac:dyDescent="0.45">
      <c r="M8" s="41" t="s">
        <v>31</v>
      </c>
      <c r="N8" s="42"/>
      <c r="O8" s="42"/>
      <c r="P8" s="42"/>
      <c r="Q8" s="42"/>
      <c r="R8" s="42"/>
    </row>
    <row r="9" spans="5:18" ht="28.8" x14ac:dyDescent="0.55000000000000004">
      <c r="M9" s="21"/>
      <c r="N9" s="21"/>
      <c r="O9" s="42"/>
      <c r="P9" s="42"/>
    </row>
    <row r="10" spans="5:18" ht="27.6" x14ac:dyDescent="0.45">
      <c r="M10" s="43" t="s">
        <v>32</v>
      </c>
      <c r="N10" s="44">
        <v>5000</v>
      </c>
      <c r="O10" s="42"/>
      <c r="P10" s="42"/>
    </row>
    <row r="11" spans="5:18" ht="27.6" x14ac:dyDescent="0.45">
      <c r="M11" s="43"/>
      <c r="N11" s="45"/>
      <c r="O11" s="42"/>
      <c r="P11" s="42"/>
    </row>
    <row r="12" spans="5:18" ht="27.6" x14ac:dyDescent="0.45">
      <c r="M12" s="43" t="s">
        <v>33</v>
      </c>
      <c r="N12" s="44">
        <v>2</v>
      </c>
      <c r="O12" s="42"/>
      <c r="P12" s="42"/>
    </row>
    <row r="13" spans="5:18" ht="27.6" x14ac:dyDescent="0.45">
      <c r="M13" s="43"/>
      <c r="N13" s="45"/>
      <c r="O13" s="42"/>
      <c r="P13" s="42"/>
    </row>
    <row r="14" spans="5:18" ht="27.6" x14ac:dyDescent="0.45">
      <c r="M14" s="43" t="s">
        <v>34</v>
      </c>
      <c r="N14" s="44">
        <v>5</v>
      </c>
      <c r="O14" s="42"/>
      <c r="P14" s="42"/>
    </row>
    <row r="15" spans="5:18" ht="27.6" x14ac:dyDescent="0.45">
      <c r="M15" s="42"/>
      <c r="N15" s="46"/>
      <c r="O15" s="42"/>
      <c r="P15" s="42"/>
    </row>
    <row r="16" spans="5:18" ht="27.6" x14ac:dyDescent="0.45">
      <c r="M16" s="113" t="s">
        <v>35</v>
      </c>
      <c r="N16" s="113"/>
      <c r="O16" s="113"/>
      <c r="P16" s="113"/>
    </row>
    <row r="17" spans="13:18" ht="27.6" x14ac:dyDescent="0.45">
      <c r="M17" s="42"/>
      <c r="N17" s="46"/>
      <c r="O17" s="42"/>
      <c r="P17" s="42"/>
    </row>
    <row r="18" spans="13:18" ht="27.6" x14ac:dyDescent="0.45">
      <c r="M18" s="47" t="s">
        <v>36</v>
      </c>
      <c r="N18" s="48"/>
      <c r="O18" s="42"/>
      <c r="P18" s="42"/>
    </row>
    <row r="19" spans="13:18" ht="31.2" x14ac:dyDescent="0.6">
      <c r="M19" s="43"/>
      <c r="N19" s="45"/>
      <c r="O19" s="42"/>
      <c r="P19" s="42"/>
      <c r="Q19" s="114"/>
      <c r="R19" s="114"/>
    </row>
    <row r="20" spans="13:18" ht="27.6" x14ac:dyDescent="0.45">
      <c r="M20" s="43" t="s">
        <v>37</v>
      </c>
      <c r="N20" s="49">
        <f>N10+N18*N12</f>
        <v>5000</v>
      </c>
      <c r="O20" s="42"/>
      <c r="P20" s="42"/>
    </row>
    <row r="21" spans="13:18" ht="27.6" x14ac:dyDescent="0.45">
      <c r="M21" s="43"/>
      <c r="N21" s="45"/>
      <c r="O21" s="42"/>
      <c r="P21" s="42"/>
    </row>
    <row r="22" spans="13:18" ht="27.6" x14ac:dyDescent="0.45">
      <c r="M22" s="43" t="s">
        <v>38</v>
      </c>
      <c r="N22" s="49">
        <f>N14*N18</f>
        <v>0</v>
      </c>
      <c r="O22" s="42"/>
      <c r="P22" s="42"/>
    </row>
    <row r="23" spans="13:18" ht="27.6" x14ac:dyDescent="0.45">
      <c r="M23" s="43"/>
      <c r="N23" s="45"/>
      <c r="O23" s="42"/>
      <c r="P23" s="42"/>
    </row>
    <row r="24" spans="13:18" ht="27.6" x14ac:dyDescent="0.45">
      <c r="M24" s="43" t="s">
        <v>39</v>
      </c>
      <c r="N24" s="49">
        <f>N22-N20</f>
        <v>-5000</v>
      </c>
      <c r="O24" s="42"/>
      <c r="P24" s="42"/>
    </row>
  </sheetData>
  <mergeCells count="3">
    <mergeCell ref="E3:H3"/>
    <mergeCell ref="M16:P16"/>
    <mergeCell ref="Q19:R19"/>
  </mergeCells>
  <pageMargins left="0.7" right="0.7" top="0.75" bottom="0.75" header="0.3" footer="0.3"/>
  <pageSetup scale="6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N11:O32"/>
  <sheetViews>
    <sheetView zoomScale="70" zoomScaleNormal="70" workbookViewId="0">
      <selection activeCell="P24" sqref="P24"/>
    </sheetView>
  </sheetViews>
  <sheetFormatPr defaultColWidth="9.109375" defaultRowHeight="14.4" x14ac:dyDescent="0.3"/>
  <cols>
    <col min="1" max="22" width="9.109375" style="1"/>
    <col min="23" max="23" width="11.6640625" style="1" bestFit="1" customWidth="1"/>
    <col min="24" max="24" width="10.6640625" style="1" bestFit="1" customWidth="1"/>
    <col min="25" max="25" width="11" style="1" bestFit="1" customWidth="1"/>
    <col min="26" max="16384" width="9.109375" style="1"/>
  </cols>
  <sheetData>
    <row r="11" spans="14:15" ht="14.4" customHeight="1" x14ac:dyDescent="0.3"/>
    <row r="12" spans="14:15" ht="14.4" customHeight="1" x14ac:dyDescent="0.3"/>
    <row r="15" spans="14:15" ht="15" customHeight="1" x14ac:dyDescent="0.3">
      <c r="N15" s="75">
        <f>STANDARDIZE(275,250,25)</f>
        <v>1</v>
      </c>
      <c r="O15" s="76"/>
    </row>
    <row r="16" spans="14:15" ht="15" customHeight="1" x14ac:dyDescent="0.3">
      <c r="N16" s="77"/>
      <c r="O16" s="78"/>
    </row>
    <row r="19" ht="15" customHeight="1" x14ac:dyDescent="0.3"/>
    <row r="20" ht="15" customHeight="1" x14ac:dyDescent="0.3"/>
    <row r="23" ht="15" customHeight="1" x14ac:dyDescent="0.3"/>
    <row r="24" ht="15" customHeight="1" x14ac:dyDescent="0.3"/>
    <row r="27" ht="15" customHeight="1" x14ac:dyDescent="0.3"/>
    <row r="28" ht="15" customHeight="1" x14ac:dyDescent="0.3"/>
    <row r="31" ht="15" customHeight="1" x14ac:dyDescent="0.3"/>
    <row r="32" ht="15" customHeight="1" x14ac:dyDescent="0.3"/>
  </sheetData>
  <mergeCells count="1">
    <mergeCell ref="N15:O16"/>
  </mergeCells>
  <pageMargins left="0.7" right="0.7" top="0.75" bottom="0.75" header="0.3" footer="0.3"/>
  <pageSetup scale="70"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E3:AA24"/>
  <sheetViews>
    <sheetView zoomScale="70" zoomScaleNormal="70" workbookViewId="0"/>
  </sheetViews>
  <sheetFormatPr defaultColWidth="8.88671875" defaultRowHeight="14.4" x14ac:dyDescent="0.3"/>
  <cols>
    <col min="1" max="4" width="8.88671875" style="1"/>
    <col min="5" max="5" width="38.33203125" style="1" customWidth="1"/>
    <col min="6" max="6" width="12.44140625" style="1" customWidth="1"/>
    <col min="7" max="12" width="8.88671875" style="1"/>
    <col min="13" max="13" width="9.5546875" style="1" customWidth="1"/>
    <col min="14" max="14" width="7.6640625" style="1" customWidth="1"/>
    <col min="15" max="16384" width="8.88671875" style="1"/>
  </cols>
  <sheetData>
    <row r="3" spans="5:27" ht="21" x14ac:dyDescent="0.4">
      <c r="E3" s="112"/>
      <c r="F3" s="112"/>
      <c r="G3" s="112"/>
      <c r="H3" s="112"/>
    </row>
    <row r="4" spans="5:27" ht="21" x14ac:dyDescent="0.4">
      <c r="E4" s="39"/>
      <c r="F4" s="39"/>
      <c r="G4" s="39"/>
      <c r="H4" s="39"/>
    </row>
    <row r="5" spans="5:27" ht="21" x14ac:dyDescent="0.4">
      <c r="E5" s="39"/>
      <c r="F5" s="39"/>
      <c r="G5" s="39"/>
      <c r="H5" s="39"/>
    </row>
    <row r="6" spans="5:27" ht="21" x14ac:dyDescent="0.4">
      <c r="E6" s="40"/>
      <c r="F6" s="40"/>
      <c r="G6" s="40"/>
      <c r="H6" s="40"/>
    </row>
    <row r="7" spans="5:27" ht="21" x14ac:dyDescent="0.4">
      <c r="E7" s="40"/>
      <c r="F7" s="40"/>
      <c r="G7" s="40"/>
      <c r="H7" s="40"/>
    </row>
    <row r="8" spans="5:27" ht="27.6" x14ac:dyDescent="0.45">
      <c r="M8" s="41"/>
      <c r="N8" s="42"/>
      <c r="O8" s="42"/>
      <c r="P8" s="42"/>
      <c r="Q8" s="42"/>
      <c r="R8" s="42"/>
    </row>
    <row r="9" spans="5:27" ht="28.8" x14ac:dyDescent="0.55000000000000004">
      <c r="M9" s="63"/>
      <c r="N9" s="63"/>
      <c r="O9" s="64"/>
      <c r="P9" s="64"/>
      <c r="Q9"/>
      <c r="R9"/>
      <c r="S9"/>
      <c r="T9"/>
      <c r="U9"/>
      <c r="V9"/>
      <c r="W9"/>
      <c r="X9"/>
      <c r="Y9"/>
      <c r="Z9"/>
      <c r="AA9"/>
    </row>
    <row r="10" spans="5:27" ht="27.6" x14ac:dyDescent="0.45">
      <c r="M10" s="64"/>
      <c r="N10" s="64"/>
      <c r="O10" s="64"/>
      <c r="P10" s="64"/>
      <c r="Q10"/>
      <c r="R10"/>
      <c r="S10"/>
      <c r="T10"/>
      <c r="U10"/>
      <c r="V10"/>
      <c r="W10"/>
      <c r="X10"/>
      <c r="Y10"/>
      <c r="Z10"/>
      <c r="AA10"/>
    </row>
    <row r="11" spans="5:27" ht="27.6" x14ac:dyDescent="0.45">
      <c r="M11" s="64"/>
      <c r="N11" s="64"/>
      <c r="O11" s="64"/>
      <c r="P11" s="64"/>
      <c r="Q11"/>
      <c r="R11"/>
      <c r="S11"/>
      <c r="T11"/>
      <c r="U11"/>
      <c r="V11"/>
      <c r="W11"/>
      <c r="X11"/>
      <c r="Y11"/>
      <c r="Z11"/>
      <c r="AA11"/>
    </row>
    <row r="12" spans="5:27" ht="27.6" x14ac:dyDescent="0.45">
      <c r="M12" s="64"/>
      <c r="N12" s="64"/>
      <c r="O12" s="64"/>
      <c r="P12" s="64"/>
      <c r="Q12"/>
      <c r="R12"/>
      <c r="S12"/>
      <c r="T12"/>
      <c r="U12"/>
      <c r="V12"/>
      <c r="W12"/>
      <c r="X12"/>
      <c r="Y12"/>
      <c r="Z12"/>
      <c r="AA12"/>
    </row>
    <row r="13" spans="5:27" ht="27.6" x14ac:dyDescent="0.45">
      <c r="M13" s="64"/>
      <c r="N13" s="64"/>
      <c r="O13" s="64"/>
      <c r="P13" s="64"/>
      <c r="Q13"/>
      <c r="R13"/>
      <c r="S13"/>
      <c r="T13"/>
      <c r="U13"/>
      <c r="V13"/>
      <c r="W13"/>
      <c r="X13"/>
      <c r="Y13"/>
      <c r="Z13"/>
      <c r="AA13"/>
    </row>
    <row r="14" spans="5:27" ht="27.6" x14ac:dyDescent="0.45">
      <c r="M14" s="64"/>
      <c r="N14" s="64"/>
      <c r="O14" s="64"/>
      <c r="P14" s="64"/>
      <c r="Q14"/>
      <c r="R14"/>
      <c r="S14"/>
      <c r="T14"/>
      <c r="U14"/>
      <c r="V14"/>
      <c r="W14"/>
      <c r="X14"/>
      <c r="Y14"/>
      <c r="Z14"/>
      <c r="AA14"/>
    </row>
    <row r="15" spans="5:27" ht="27.6" x14ac:dyDescent="0.45">
      <c r="M15" s="64"/>
      <c r="N15" s="65"/>
      <c r="O15" s="64"/>
      <c r="P15" s="64"/>
      <c r="Q15"/>
      <c r="R15"/>
      <c r="S15"/>
      <c r="T15"/>
      <c r="U15"/>
      <c r="V15"/>
      <c r="W15"/>
      <c r="X15"/>
      <c r="Y15"/>
      <c r="Z15"/>
      <c r="AA15"/>
    </row>
    <row r="16" spans="5:27" ht="27.6" x14ac:dyDescent="0.45">
      <c r="M16" s="66"/>
      <c r="N16" s="66"/>
      <c r="O16" s="66"/>
      <c r="P16" s="66"/>
      <c r="Q16"/>
      <c r="R16"/>
      <c r="S16"/>
      <c r="T16"/>
      <c r="U16"/>
      <c r="V16"/>
      <c r="W16"/>
      <c r="X16"/>
      <c r="Y16"/>
      <c r="Z16"/>
      <c r="AA16"/>
    </row>
    <row r="17" spans="13:27" ht="27.6" x14ac:dyDescent="0.45">
      <c r="M17" s="64"/>
      <c r="N17" s="65"/>
      <c r="O17" s="64"/>
      <c r="P17" s="64"/>
      <c r="Q17"/>
      <c r="R17"/>
      <c r="S17"/>
      <c r="T17"/>
      <c r="U17"/>
      <c r="V17"/>
      <c r="W17"/>
      <c r="X17"/>
      <c r="Y17"/>
      <c r="Z17"/>
      <c r="AA17"/>
    </row>
    <row r="18" spans="13:27" ht="27.6" x14ac:dyDescent="0.45">
      <c r="M18"/>
      <c r="N18"/>
      <c r="O18" s="64"/>
      <c r="P18" s="64"/>
      <c r="Q18"/>
      <c r="R18"/>
      <c r="S18"/>
      <c r="T18"/>
      <c r="U18"/>
      <c r="V18"/>
      <c r="W18"/>
      <c r="X18"/>
      <c r="Y18"/>
      <c r="Z18"/>
      <c r="AA18"/>
    </row>
    <row r="19" spans="13:27" ht="31.2" x14ac:dyDescent="0.6">
      <c r="M19"/>
      <c r="N19"/>
      <c r="O19" s="64"/>
      <c r="P19" s="64"/>
      <c r="Q19" s="115"/>
      <c r="R19" s="115"/>
      <c r="S19"/>
      <c r="T19"/>
      <c r="U19"/>
      <c r="V19"/>
      <c r="W19"/>
      <c r="X19"/>
      <c r="Y19"/>
      <c r="Z19"/>
      <c r="AA19"/>
    </row>
    <row r="20" spans="13:27" ht="27.6" x14ac:dyDescent="0.45">
      <c r="M20"/>
      <c r="N20"/>
      <c r="O20" s="64"/>
      <c r="P20" s="64"/>
      <c r="Q20"/>
      <c r="R20"/>
      <c r="S20"/>
      <c r="T20"/>
      <c r="U20"/>
      <c r="V20"/>
      <c r="W20"/>
      <c r="X20"/>
      <c r="Y20"/>
      <c r="Z20"/>
      <c r="AA20"/>
    </row>
    <row r="21" spans="13:27" ht="27.6" x14ac:dyDescent="0.45">
      <c r="M21"/>
      <c r="N21"/>
      <c r="O21" s="64"/>
      <c r="P21" s="64"/>
      <c r="Q21"/>
      <c r="R21"/>
      <c r="S21"/>
      <c r="T21"/>
      <c r="U21"/>
      <c r="V21"/>
      <c r="W21"/>
      <c r="X21"/>
      <c r="Y21"/>
      <c r="Z21"/>
      <c r="AA21"/>
    </row>
    <row r="22" spans="13:27" ht="27.6" x14ac:dyDescent="0.45">
      <c r="M22"/>
      <c r="N22"/>
      <c r="O22" s="64"/>
      <c r="P22" s="64"/>
      <c r="Q22"/>
      <c r="R22"/>
      <c r="S22"/>
      <c r="T22"/>
      <c r="U22"/>
      <c r="V22"/>
      <c r="W22"/>
      <c r="X22"/>
      <c r="Y22"/>
      <c r="Z22"/>
      <c r="AA22"/>
    </row>
    <row r="23" spans="13:27" ht="27.6" x14ac:dyDescent="0.45">
      <c r="O23" s="42"/>
      <c r="P23" s="42"/>
    </row>
    <row r="24" spans="13:27" ht="27.6" x14ac:dyDescent="0.45">
      <c r="O24" s="42"/>
      <c r="P24" s="42"/>
    </row>
  </sheetData>
  <mergeCells count="2">
    <mergeCell ref="E3:H3"/>
    <mergeCell ref="Q19:R19"/>
  </mergeCells>
  <pageMargins left="0.7" right="0.7" top="0.75" bottom="0.75" header="0.3" footer="0.3"/>
  <pageSetup scale="45"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O12:R26"/>
  <sheetViews>
    <sheetView zoomScale="70" zoomScaleNormal="70" workbookViewId="0">
      <selection activeCell="C8" sqref="C8"/>
    </sheetView>
  </sheetViews>
  <sheetFormatPr defaultColWidth="9.109375" defaultRowHeight="14.4" x14ac:dyDescent="0.3"/>
  <cols>
    <col min="1" max="14" width="9.109375" style="1"/>
    <col min="15" max="15" width="14.33203125" style="1" customWidth="1"/>
    <col min="16" max="16384" width="9.109375" style="1"/>
  </cols>
  <sheetData>
    <row r="12" spans="15:15" ht="25.8" x14ac:dyDescent="0.5">
      <c r="O12" s="8">
        <v>2</v>
      </c>
    </row>
    <row r="13" spans="15:15" ht="25.8" x14ac:dyDescent="0.5">
      <c r="O13" s="8">
        <v>4</v>
      </c>
    </row>
    <row r="14" spans="15:15" ht="25.8" x14ac:dyDescent="0.5">
      <c r="O14" s="8">
        <v>6</v>
      </c>
    </row>
    <row r="15" spans="15:15" ht="25.8" x14ac:dyDescent="0.5">
      <c r="O15" s="8">
        <v>7</v>
      </c>
    </row>
    <row r="16" spans="15:15" ht="25.8" x14ac:dyDescent="0.5">
      <c r="O16" s="8">
        <v>7</v>
      </c>
    </row>
    <row r="17" spans="15:18" ht="25.8" x14ac:dyDescent="0.5">
      <c r="O17" s="8">
        <v>17</v>
      </c>
    </row>
    <row r="18" spans="15:18" ht="25.8" x14ac:dyDescent="0.5">
      <c r="O18" s="8">
        <v>8</v>
      </c>
    </row>
    <row r="19" spans="15:18" ht="25.8" x14ac:dyDescent="0.5">
      <c r="O19" s="8">
        <v>9</v>
      </c>
    </row>
    <row r="20" spans="15:18" ht="25.8" x14ac:dyDescent="0.5">
      <c r="O20" s="8">
        <v>20</v>
      </c>
    </row>
    <row r="21" spans="15:18" ht="25.8" x14ac:dyDescent="0.5">
      <c r="O21" s="8">
        <v>1</v>
      </c>
    </row>
    <row r="22" spans="15:18" ht="25.8" x14ac:dyDescent="0.5">
      <c r="O22" s="8"/>
    </row>
    <row r="25" spans="15:18" ht="15" customHeight="1" x14ac:dyDescent="0.3">
      <c r="P25" s="116" t="s">
        <v>30</v>
      </c>
      <c r="Q25" s="116"/>
      <c r="R25" s="116"/>
    </row>
    <row r="26" spans="15:18" ht="15" customHeight="1" x14ac:dyDescent="0.3">
      <c r="P26" s="116"/>
      <c r="Q26" s="116"/>
      <c r="R26" s="116"/>
    </row>
  </sheetData>
  <mergeCells count="1">
    <mergeCell ref="P25:R26"/>
  </mergeCells>
  <pageMargins left="0.7" right="0.7" top="0.75" bottom="0.75" header="0.3" footer="0.3"/>
  <pageSetup scale="61"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E3:AA24"/>
  <sheetViews>
    <sheetView zoomScale="70" zoomScaleNormal="70" workbookViewId="0">
      <selection activeCell="E6" sqref="E6"/>
    </sheetView>
  </sheetViews>
  <sheetFormatPr defaultColWidth="8.88671875" defaultRowHeight="14.4" x14ac:dyDescent="0.3"/>
  <cols>
    <col min="1" max="4" width="8.88671875" style="1"/>
    <col min="5" max="5" width="38.33203125" style="1" customWidth="1"/>
    <col min="6" max="6" width="12.44140625" style="1" customWidth="1"/>
    <col min="7" max="12" width="8.88671875" style="1"/>
    <col min="13" max="13" width="9.5546875" style="1" customWidth="1"/>
    <col min="14" max="14" width="7.6640625" style="1" customWidth="1"/>
    <col min="15" max="16384" width="8.88671875" style="1"/>
  </cols>
  <sheetData>
    <row r="3" spans="5:27" ht="21" x14ac:dyDescent="0.4">
      <c r="E3" s="112"/>
      <c r="F3" s="112"/>
      <c r="G3" s="112"/>
      <c r="H3" s="112"/>
    </row>
    <row r="4" spans="5:27" ht="21" x14ac:dyDescent="0.4">
      <c r="E4" s="39"/>
      <c r="F4" s="39"/>
      <c r="G4" s="39"/>
      <c r="H4" s="39"/>
    </row>
    <row r="5" spans="5:27" ht="21" x14ac:dyDescent="0.4">
      <c r="E5" s="39"/>
      <c r="F5" s="39"/>
      <c r="G5" s="39"/>
      <c r="H5" s="39"/>
    </row>
    <row r="6" spans="5:27" ht="21" x14ac:dyDescent="0.4">
      <c r="E6" s="40"/>
      <c r="F6" s="40"/>
      <c r="G6" s="40"/>
      <c r="H6" s="40"/>
    </row>
    <row r="7" spans="5:27" ht="21" x14ac:dyDescent="0.4">
      <c r="E7" s="40"/>
      <c r="F7" s="40"/>
      <c r="G7" s="40"/>
      <c r="H7" s="40"/>
    </row>
    <row r="8" spans="5:27" ht="27.6" x14ac:dyDescent="0.45">
      <c r="M8" s="41"/>
      <c r="N8" s="42"/>
      <c r="O8" s="42"/>
      <c r="P8" s="42"/>
      <c r="Q8" s="42"/>
      <c r="R8" s="42"/>
    </row>
    <row r="9" spans="5:27" ht="28.8" x14ac:dyDescent="0.55000000000000004">
      <c r="M9" s="63"/>
      <c r="N9" s="63"/>
      <c r="O9" s="64"/>
      <c r="P9" s="64"/>
      <c r="Q9"/>
      <c r="R9"/>
      <c r="S9"/>
      <c r="T9"/>
      <c r="U9"/>
      <c r="V9"/>
      <c r="W9"/>
      <c r="X9"/>
      <c r="Y9"/>
      <c r="Z9"/>
      <c r="AA9"/>
    </row>
    <row r="10" spans="5:27" ht="27.6" x14ac:dyDescent="0.45">
      <c r="M10" s="64"/>
      <c r="N10" s="64"/>
      <c r="O10" s="64"/>
      <c r="P10" s="64"/>
      <c r="Q10"/>
      <c r="R10"/>
      <c r="S10"/>
      <c r="T10"/>
      <c r="U10"/>
      <c r="V10"/>
      <c r="W10"/>
      <c r="X10"/>
      <c r="Y10"/>
      <c r="Z10"/>
      <c r="AA10"/>
    </row>
    <row r="11" spans="5:27" ht="27.6" x14ac:dyDescent="0.45">
      <c r="M11" s="64"/>
      <c r="N11" s="64"/>
      <c r="O11" s="64"/>
      <c r="P11" s="64"/>
      <c r="Q11"/>
      <c r="R11"/>
      <c r="S11"/>
      <c r="T11"/>
      <c r="U11"/>
      <c r="V11"/>
      <c r="W11"/>
      <c r="X11"/>
      <c r="Y11"/>
      <c r="Z11"/>
      <c r="AA11"/>
    </row>
    <row r="12" spans="5:27" ht="27.6" x14ac:dyDescent="0.45">
      <c r="M12" s="64"/>
      <c r="N12" s="64"/>
      <c r="O12" s="64"/>
      <c r="P12" s="64"/>
      <c r="Q12"/>
      <c r="R12"/>
      <c r="S12"/>
      <c r="T12"/>
      <c r="U12"/>
      <c r="V12"/>
      <c r="W12"/>
      <c r="X12"/>
      <c r="Y12"/>
      <c r="Z12"/>
      <c r="AA12"/>
    </row>
    <row r="13" spans="5:27" ht="27.6" x14ac:dyDescent="0.45">
      <c r="M13" s="64"/>
      <c r="N13" s="64"/>
      <c r="O13" s="64"/>
      <c r="P13" s="64"/>
      <c r="Q13"/>
      <c r="R13"/>
      <c r="S13"/>
      <c r="T13"/>
      <c r="U13"/>
      <c r="V13"/>
      <c r="W13"/>
      <c r="X13"/>
      <c r="Y13"/>
      <c r="Z13"/>
      <c r="AA13"/>
    </row>
    <row r="14" spans="5:27" ht="27.6" x14ac:dyDescent="0.45">
      <c r="M14" s="64"/>
      <c r="N14" s="64"/>
      <c r="O14" s="64"/>
      <c r="P14" s="64"/>
      <c r="Q14"/>
      <c r="R14"/>
      <c r="S14"/>
      <c r="T14"/>
      <c r="U14"/>
      <c r="V14"/>
      <c r="W14"/>
      <c r="X14"/>
      <c r="Y14"/>
      <c r="Z14"/>
      <c r="AA14"/>
    </row>
    <row r="15" spans="5:27" ht="27.6" x14ac:dyDescent="0.45">
      <c r="M15" s="64"/>
      <c r="N15" s="65"/>
      <c r="O15" s="64"/>
      <c r="P15" s="64"/>
      <c r="Q15"/>
      <c r="R15"/>
      <c r="S15"/>
      <c r="T15"/>
      <c r="U15"/>
      <c r="V15"/>
      <c r="W15"/>
      <c r="X15"/>
      <c r="Y15"/>
      <c r="Z15"/>
      <c r="AA15"/>
    </row>
    <row r="16" spans="5:27" ht="27.6" x14ac:dyDescent="0.45">
      <c r="M16" s="66"/>
      <c r="N16" s="66"/>
      <c r="O16" s="66"/>
      <c r="P16" s="66"/>
      <c r="Q16"/>
      <c r="R16"/>
      <c r="S16"/>
      <c r="T16"/>
      <c r="U16"/>
      <c r="V16"/>
      <c r="W16"/>
      <c r="X16"/>
      <c r="Y16"/>
      <c r="Z16"/>
      <c r="AA16"/>
    </row>
    <row r="17" spans="13:27" ht="27.6" x14ac:dyDescent="0.45">
      <c r="M17" s="64"/>
      <c r="N17" s="65"/>
      <c r="O17" s="64"/>
      <c r="P17" s="64"/>
      <c r="Q17"/>
      <c r="R17"/>
      <c r="S17"/>
      <c r="T17"/>
      <c r="U17"/>
      <c r="V17"/>
      <c r="W17"/>
      <c r="X17"/>
      <c r="Y17"/>
      <c r="Z17"/>
      <c r="AA17"/>
    </row>
    <row r="18" spans="13:27" ht="27.6" x14ac:dyDescent="0.45">
      <c r="M18"/>
      <c r="N18"/>
      <c r="O18" s="64"/>
      <c r="P18" s="64"/>
      <c r="Q18"/>
      <c r="R18"/>
      <c r="S18"/>
      <c r="T18"/>
      <c r="U18"/>
      <c r="V18"/>
      <c r="W18"/>
      <c r="X18"/>
      <c r="Y18"/>
      <c r="Z18"/>
      <c r="AA18"/>
    </row>
    <row r="19" spans="13:27" ht="31.2" x14ac:dyDescent="0.6">
      <c r="M19"/>
      <c r="N19"/>
      <c r="O19" s="64"/>
      <c r="P19" s="64"/>
      <c r="Q19" s="115"/>
      <c r="R19" s="115"/>
      <c r="S19"/>
      <c r="T19"/>
      <c r="U19"/>
      <c r="V19"/>
      <c r="W19"/>
      <c r="X19"/>
      <c r="Y19"/>
      <c r="Z19"/>
      <c r="AA19"/>
    </row>
    <row r="20" spans="13:27" ht="27.6" x14ac:dyDescent="0.45">
      <c r="M20"/>
      <c r="N20"/>
      <c r="O20" s="64"/>
      <c r="P20" s="64"/>
      <c r="Q20"/>
      <c r="R20"/>
      <c r="S20"/>
      <c r="T20"/>
      <c r="U20"/>
      <c r="V20"/>
      <c r="W20"/>
      <c r="X20"/>
      <c r="Y20"/>
      <c r="Z20"/>
      <c r="AA20"/>
    </row>
    <row r="21" spans="13:27" ht="27.6" x14ac:dyDescent="0.45">
      <c r="M21"/>
      <c r="N21"/>
      <c r="O21" s="64"/>
      <c r="P21" s="64"/>
      <c r="Q21"/>
      <c r="R21"/>
      <c r="S21"/>
      <c r="T21"/>
      <c r="U21"/>
      <c r="V21"/>
      <c r="W21"/>
      <c r="X21"/>
      <c r="Y21"/>
      <c r="Z21"/>
      <c r="AA21"/>
    </row>
    <row r="22" spans="13:27" ht="27.6" x14ac:dyDescent="0.45">
      <c r="M22"/>
      <c r="N22"/>
      <c r="O22" s="64"/>
      <c r="P22" s="64"/>
      <c r="Q22"/>
      <c r="R22"/>
      <c r="S22"/>
      <c r="T22"/>
      <c r="U22"/>
      <c r="V22"/>
      <c r="W22"/>
      <c r="X22"/>
      <c r="Y22"/>
      <c r="Z22"/>
      <c r="AA22"/>
    </row>
    <row r="23" spans="13:27" ht="27.6" x14ac:dyDescent="0.45">
      <c r="O23" s="42"/>
      <c r="P23" s="42"/>
    </row>
    <row r="24" spans="13:27" ht="27.6" x14ac:dyDescent="0.45">
      <c r="O24" s="42"/>
      <c r="P24" s="42"/>
    </row>
  </sheetData>
  <mergeCells count="2">
    <mergeCell ref="E3:H3"/>
    <mergeCell ref="Q19:R19"/>
  </mergeCells>
  <pageMargins left="0.7" right="0.7" top="0.75" bottom="0.75" header="0.3" footer="0.3"/>
  <pageSetup scale="45"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O12:Z29"/>
  <sheetViews>
    <sheetView zoomScale="70" zoomScaleNormal="70" workbookViewId="0"/>
  </sheetViews>
  <sheetFormatPr defaultColWidth="9.109375" defaultRowHeight="14.4" x14ac:dyDescent="0.3"/>
  <cols>
    <col min="1" max="14" width="9.109375" style="1"/>
    <col min="15" max="15" width="14.33203125" style="1" customWidth="1"/>
    <col min="16" max="16384" width="9.109375" style="1"/>
  </cols>
  <sheetData>
    <row r="12" spans="15:26" ht="25.8" x14ac:dyDescent="0.5">
      <c r="O12" s="8"/>
    </row>
    <row r="13" spans="15:26" ht="25.8" x14ac:dyDescent="0.5">
      <c r="O13" s="8"/>
    </row>
    <row r="14" spans="15:26" ht="25.8" x14ac:dyDescent="0.5">
      <c r="O14" s="27"/>
      <c r="P14" s="28"/>
      <c r="Q14" s="28"/>
      <c r="R14" s="28"/>
      <c r="S14" s="28"/>
      <c r="T14" s="28"/>
      <c r="U14" s="28"/>
      <c r="V14" s="28"/>
      <c r="W14" s="28"/>
      <c r="X14" s="28"/>
      <c r="Y14" s="28"/>
      <c r="Z14" s="29"/>
    </row>
    <row r="15" spans="15:26" ht="25.8" x14ac:dyDescent="0.5">
      <c r="O15" s="30"/>
      <c r="P15"/>
      <c r="Q15"/>
      <c r="R15"/>
      <c r="S15"/>
      <c r="T15"/>
      <c r="U15"/>
      <c r="V15"/>
      <c r="W15"/>
      <c r="X15"/>
      <c r="Y15"/>
      <c r="Z15" s="31"/>
    </row>
    <row r="16" spans="15:26" ht="25.8" x14ac:dyDescent="0.5">
      <c r="O16" s="30"/>
      <c r="P16"/>
      <c r="Q16"/>
      <c r="R16"/>
      <c r="S16"/>
      <c r="T16"/>
      <c r="U16"/>
      <c r="V16"/>
      <c r="W16"/>
      <c r="X16"/>
      <c r="Y16"/>
      <c r="Z16" s="31"/>
    </row>
    <row r="17" spans="15:26" ht="25.8" x14ac:dyDescent="0.5">
      <c r="O17" s="30"/>
      <c r="P17"/>
      <c r="Q17"/>
      <c r="R17"/>
      <c r="S17"/>
      <c r="T17"/>
      <c r="U17"/>
      <c r="V17"/>
      <c r="W17"/>
      <c r="X17"/>
      <c r="Y17"/>
      <c r="Z17" s="31"/>
    </row>
    <row r="18" spans="15:26" ht="25.8" x14ac:dyDescent="0.5">
      <c r="O18" s="30"/>
      <c r="P18"/>
      <c r="Q18"/>
      <c r="R18"/>
      <c r="S18"/>
      <c r="T18"/>
      <c r="U18"/>
      <c r="V18"/>
      <c r="W18"/>
      <c r="X18"/>
      <c r="Y18"/>
      <c r="Z18" s="31"/>
    </row>
    <row r="19" spans="15:26" ht="25.8" x14ac:dyDescent="0.5">
      <c r="O19" s="30"/>
      <c r="P19"/>
      <c r="Q19"/>
      <c r="R19"/>
      <c r="S19"/>
      <c r="T19"/>
      <c r="U19"/>
      <c r="V19"/>
      <c r="W19"/>
      <c r="X19"/>
      <c r="Y19"/>
      <c r="Z19" s="31"/>
    </row>
    <row r="20" spans="15:26" ht="25.8" x14ac:dyDescent="0.5">
      <c r="O20" s="30"/>
      <c r="P20"/>
      <c r="Q20"/>
      <c r="R20"/>
      <c r="S20"/>
      <c r="T20"/>
      <c r="U20"/>
      <c r="V20"/>
      <c r="W20"/>
      <c r="X20"/>
      <c r="Y20"/>
      <c r="Z20" s="31"/>
    </row>
    <row r="21" spans="15:26" ht="25.8" x14ac:dyDescent="0.5">
      <c r="O21" s="30"/>
      <c r="P21"/>
      <c r="Q21"/>
      <c r="R21"/>
      <c r="S21"/>
      <c r="T21"/>
      <c r="U21"/>
      <c r="V21"/>
      <c r="W21"/>
      <c r="X21"/>
      <c r="Y21"/>
      <c r="Z21" s="31"/>
    </row>
    <row r="22" spans="15:26" ht="25.8" x14ac:dyDescent="0.5">
      <c r="O22" s="30"/>
      <c r="P22"/>
      <c r="Q22"/>
      <c r="R22"/>
      <c r="S22"/>
      <c r="T22"/>
      <c r="U22"/>
      <c r="V22"/>
      <c r="W22"/>
      <c r="X22"/>
      <c r="Y22"/>
      <c r="Z22" s="31"/>
    </row>
    <row r="23" spans="15:26" x14ac:dyDescent="0.3">
      <c r="O23" s="32"/>
      <c r="P23"/>
      <c r="Q23"/>
      <c r="R23"/>
      <c r="S23"/>
      <c r="T23"/>
      <c r="U23"/>
      <c r="V23"/>
      <c r="W23"/>
      <c r="X23"/>
      <c r="Y23"/>
      <c r="Z23" s="31"/>
    </row>
    <row r="24" spans="15:26" x14ac:dyDescent="0.3">
      <c r="O24" s="32"/>
      <c r="P24"/>
      <c r="Q24"/>
      <c r="R24"/>
      <c r="S24"/>
      <c r="T24"/>
      <c r="U24"/>
      <c r="V24"/>
      <c r="W24"/>
      <c r="X24"/>
      <c r="Y24"/>
      <c r="Z24" s="31"/>
    </row>
    <row r="25" spans="15:26" x14ac:dyDescent="0.3">
      <c r="O25" s="32"/>
      <c r="P25"/>
      <c r="Q25"/>
      <c r="R25"/>
      <c r="S25"/>
      <c r="T25"/>
      <c r="U25"/>
      <c r="V25"/>
      <c r="W25"/>
      <c r="X25"/>
      <c r="Y25"/>
      <c r="Z25" s="31"/>
    </row>
    <row r="26" spans="15:26" x14ac:dyDescent="0.3">
      <c r="O26" s="32"/>
      <c r="P26"/>
      <c r="Q26"/>
      <c r="R26"/>
      <c r="S26"/>
      <c r="T26"/>
      <c r="U26"/>
      <c r="V26"/>
      <c r="W26"/>
      <c r="X26"/>
      <c r="Y26"/>
      <c r="Z26" s="31"/>
    </row>
    <row r="27" spans="15:26" x14ac:dyDescent="0.3">
      <c r="O27" s="32"/>
      <c r="P27"/>
      <c r="Q27"/>
      <c r="R27"/>
      <c r="S27"/>
      <c r="T27"/>
      <c r="U27"/>
      <c r="V27"/>
      <c r="W27"/>
      <c r="X27"/>
      <c r="Y27"/>
      <c r="Z27" s="31"/>
    </row>
    <row r="28" spans="15:26" x14ac:dyDescent="0.3">
      <c r="O28" s="32"/>
      <c r="P28"/>
      <c r="Q28"/>
      <c r="R28"/>
      <c r="S28"/>
      <c r="T28"/>
      <c r="U28"/>
      <c r="V28"/>
      <c r="W28"/>
      <c r="X28"/>
      <c r="Y28"/>
      <c r="Z28" s="31"/>
    </row>
    <row r="29" spans="15:26" x14ac:dyDescent="0.3">
      <c r="O29" s="33"/>
      <c r="P29" s="34"/>
      <c r="Q29" s="34"/>
      <c r="R29" s="34"/>
      <c r="S29" s="34"/>
      <c r="T29" s="34"/>
      <c r="U29" s="34"/>
      <c r="V29" s="34"/>
      <c r="W29" s="34"/>
      <c r="X29" s="34"/>
      <c r="Y29" s="34"/>
      <c r="Z29" s="35"/>
    </row>
  </sheetData>
  <pageMargins left="0.7" right="0.7" top="0.75" bottom="0.75" header="0.3" footer="0.3"/>
  <pageSetup scale="50"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O12:Z29"/>
  <sheetViews>
    <sheetView zoomScale="70" zoomScaleNormal="70" workbookViewId="0"/>
  </sheetViews>
  <sheetFormatPr defaultColWidth="9.109375" defaultRowHeight="14.4" x14ac:dyDescent="0.3"/>
  <cols>
    <col min="1" max="14" width="9.109375" style="1"/>
    <col min="15" max="15" width="14.33203125" style="1" customWidth="1"/>
    <col min="16" max="16384" width="9.109375" style="1"/>
  </cols>
  <sheetData>
    <row r="12" spans="15:26" ht="25.8" x14ac:dyDescent="0.5">
      <c r="O12" s="8"/>
    </row>
    <row r="13" spans="15:26" ht="25.8" x14ac:dyDescent="0.5">
      <c r="O13" s="8"/>
    </row>
    <row r="14" spans="15:26" ht="25.8" x14ac:dyDescent="0.5">
      <c r="O14" s="27"/>
      <c r="P14" s="28"/>
      <c r="Q14" s="28"/>
      <c r="R14" s="28"/>
      <c r="S14" s="28"/>
      <c r="T14" s="28"/>
      <c r="U14" s="28"/>
      <c r="V14" s="28"/>
      <c r="W14" s="28"/>
      <c r="X14" s="28"/>
      <c r="Y14" s="28"/>
      <c r="Z14" s="29"/>
    </row>
    <row r="15" spans="15:26" ht="25.8" x14ac:dyDescent="0.5">
      <c r="O15" s="30"/>
      <c r="P15"/>
      <c r="Q15"/>
      <c r="R15"/>
      <c r="S15"/>
      <c r="T15"/>
      <c r="U15"/>
      <c r="V15"/>
      <c r="W15"/>
      <c r="X15"/>
      <c r="Y15"/>
      <c r="Z15" s="31"/>
    </row>
    <row r="16" spans="15:26" ht="25.8" x14ac:dyDescent="0.5">
      <c r="O16" s="30"/>
      <c r="P16"/>
      <c r="Q16"/>
      <c r="R16"/>
      <c r="S16"/>
      <c r="T16"/>
      <c r="U16"/>
      <c r="V16"/>
      <c r="W16"/>
      <c r="X16"/>
      <c r="Y16"/>
      <c r="Z16" s="31"/>
    </row>
    <row r="17" spans="15:26" ht="25.8" x14ac:dyDescent="0.5">
      <c r="O17" s="30"/>
      <c r="P17"/>
      <c r="Q17"/>
      <c r="R17"/>
      <c r="S17"/>
      <c r="T17"/>
      <c r="U17"/>
      <c r="V17"/>
      <c r="W17"/>
      <c r="X17"/>
      <c r="Y17"/>
      <c r="Z17" s="31"/>
    </row>
    <row r="18" spans="15:26" ht="25.8" x14ac:dyDescent="0.5">
      <c r="O18" s="30"/>
      <c r="P18"/>
      <c r="Q18"/>
      <c r="R18"/>
      <c r="S18"/>
      <c r="T18"/>
      <c r="U18"/>
      <c r="V18"/>
      <c r="W18"/>
      <c r="X18"/>
      <c r="Y18"/>
      <c r="Z18" s="31"/>
    </row>
    <row r="19" spans="15:26" ht="25.8" x14ac:dyDescent="0.5">
      <c r="O19" s="30"/>
      <c r="P19"/>
      <c r="Q19"/>
      <c r="R19"/>
      <c r="S19"/>
      <c r="T19"/>
      <c r="U19"/>
      <c r="V19"/>
      <c r="W19"/>
      <c r="X19"/>
      <c r="Y19"/>
      <c r="Z19" s="31"/>
    </row>
    <row r="20" spans="15:26" ht="25.8" x14ac:dyDescent="0.5">
      <c r="O20" s="30"/>
      <c r="P20"/>
      <c r="Q20"/>
      <c r="R20"/>
      <c r="S20"/>
      <c r="T20"/>
      <c r="U20"/>
      <c r="V20"/>
      <c r="W20"/>
      <c r="X20"/>
      <c r="Y20"/>
      <c r="Z20" s="31"/>
    </row>
    <row r="21" spans="15:26" ht="25.8" x14ac:dyDescent="0.5">
      <c r="O21" s="30"/>
      <c r="P21"/>
      <c r="Q21"/>
      <c r="R21"/>
      <c r="S21"/>
      <c r="T21"/>
      <c r="U21"/>
      <c r="V21"/>
      <c r="W21"/>
      <c r="X21"/>
      <c r="Y21"/>
      <c r="Z21" s="31"/>
    </row>
    <row r="22" spans="15:26" ht="25.8" x14ac:dyDescent="0.5">
      <c r="O22" s="30"/>
      <c r="P22"/>
      <c r="Q22"/>
      <c r="R22"/>
      <c r="S22"/>
      <c r="T22"/>
      <c r="U22"/>
      <c r="V22"/>
      <c r="W22"/>
      <c r="X22"/>
      <c r="Y22"/>
      <c r="Z22" s="31"/>
    </row>
    <row r="23" spans="15:26" x14ac:dyDescent="0.3">
      <c r="O23" s="32"/>
      <c r="P23"/>
      <c r="Q23"/>
      <c r="R23"/>
      <c r="S23"/>
      <c r="T23"/>
      <c r="U23"/>
      <c r="V23"/>
      <c r="W23"/>
      <c r="X23"/>
      <c r="Y23"/>
      <c r="Z23" s="31"/>
    </row>
    <row r="24" spans="15:26" x14ac:dyDescent="0.3">
      <c r="O24" s="32"/>
      <c r="P24"/>
      <c r="Q24"/>
      <c r="R24"/>
      <c r="S24"/>
      <c r="T24"/>
      <c r="U24"/>
      <c r="V24"/>
      <c r="W24"/>
      <c r="X24"/>
      <c r="Y24"/>
      <c r="Z24" s="31"/>
    </row>
    <row r="25" spans="15:26" x14ac:dyDescent="0.3">
      <c r="O25" s="32"/>
      <c r="P25"/>
      <c r="Q25"/>
      <c r="R25"/>
      <c r="S25"/>
      <c r="T25"/>
      <c r="U25"/>
      <c r="V25"/>
      <c r="W25"/>
      <c r="X25"/>
      <c r="Y25"/>
      <c r="Z25" s="31"/>
    </row>
    <row r="26" spans="15:26" x14ac:dyDescent="0.3">
      <c r="O26" s="32"/>
      <c r="P26"/>
      <c r="Q26"/>
      <c r="R26"/>
      <c r="S26"/>
      <c r="T26"/>
      <c r="U26"/>
      <c r="V26"/>
      <c r="W26"/>
      <c r="X26"/>
      <c r="Y26"/>
      <c r="Z26" s="31"/>
    </row>
    <row r="27" spans="15:26" x14ac:dyDescent="0.3">
      <c r="O27" s="32"/>
      <c r="P27"/>
      <c r="Q27"/>
      <c r="R27"/>
      <c r="S27"/>
      <c r="T27"/>
      <c r="U27"/>
      <c r="V27"/>
      <c r="W27"/>
      <c r="X27"/>
      <c r="Y27"/>
      <c r="Z27" s="31"/>
    </row>
    <row r="28" spans="15:26" x14ac:dyDescent="0.3">
      <c r="O28" s="32"/>
      <c r="P28"/>
      <c r="Q28"/>
      <c r="R28"/>
      <c r="S28"/>
      <c r="T28"/>
      <c r="U28"/>
      <c r="V28"/>
      <c r="W28"/>
      <c r="X28"/>
      <c r="Y28"/>
      <c r="Z28" s="31"/>
    </row>
    <row r="29" spans="15:26" x14ac:dyDescent="0.3">
      <c r="O29" s="33"/>
      <c r="P29" s="34"/>
      <c r="Q29" s="34"/>
      <c r="R29" s="34"/>
      <c r="S29" s="34"/>
      <c r="T29" s="34"/>
      <c r="U29" s="34"/>
      <c r="V29" s="34"/>
      <c r="W29" s="34"/>
      <c r="X29" s="34"/>
      <c r="Y29" s="34"/>
      <c r="Z29" s="35"/>
    </row>
  </sheetData>
  <pageMargins left="0.7" right="0.7" top="0.75" bottom="0.75" header="0.3" footer="0.3"/>
  <pageSetup scale="50"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B16:R27"/>
  <sheetViews>
    <sheetView zoomScale="70" zoomScaleNormal="70" workbookViewId="0">
      <selection activeCell="O30" sqref="O30"/>
    </sheetView>
  </sheetViews>
  <sheetFormatPr defaultColWidth="9.109375" defaultRowHeight="14.4" x14ac:dyDescent="0.3"/>
  <cols>
    <col min="1" max="1" width="9.109375" style="1"/>
    <col min="2" max="2" width="17.5546875" style="1" customWidth="1"/>
    <col min="3" max="3" width="17.109375" style="1" customWidth="1"/>
    <col min="4" max="4" width="16.88671875" style="1" customWidth="1"/>
    <col min="5" max="6" width="15.88671875" style="1" customWidth="1"/>
    <col min="7" max="13" width="9.109375" style="1"/>
    <col min="14" max="14" width="13.44140625" style="1" customWidth="1"/>
    <col min="15" max="15" width="16.33203125" style="1" customWidth="1"/>
    <col min="16" max="16" width="17.109375" style="1" customWidth="1"/>
    <col min="17" max="17" width="17.33203125" style="1" customWidth="1"/>
    <col min="18" max="18" width="16.6640625" style="1" customWidth="1"/>
    <col min="19" max="16384" width="9.109375" style="1"/>
  </cols>
  <sheetData>
    <row r="16" ht="15" thickBot="1" x14ac:dyDescent="0.35"/>
    <row r="17" spans="2:18" ht="68.400000000000006" customHeight="1" thickBot="1" x14ac:dyDescent="0.35">
      <c r="B17" s="19" t="s">
        <v>15</v>
      </c>
      <c r="C17" s="20" t="s">
        <v>0</v>
      </c>
      <c r="N17" s="19" t="s">
        <v>15</v>
      </c>
      <c r="O17" s="20" t="s">
        <v>0</v>
      </c>
      <c r="P17" s="20" t="s">
        <v>1</v>
      </c>
      <c r="Q17" s="20" t="s">
        <v>2</v>
      </c>
      <c r="R17" s="20" t="s">
        <v>9</v>
      </c>
    </row>
    <row r="18" spans="2:18" ht="21.6" thickBot="1" x14ac:dyDescent="0.35">
      <c r="B18" s="2">
        <v>1</v>
      </c>
      <c r="C18" s="3">
        <v>6</v>
      </c>
      <c r="N18" s="2">
        <v>1</v>
      </c>
      <c r="O18" s="3">
        <v>6</v>
      </c>
      <c r="P18" s="18">
        <f>O18/O26</f>
        <v>0.375</v>
      </c>
      <c r="Q18" s="17">
        <f>O18</f>
        <v>6</v>
      </c>
      <c r="R18" s="18">
        <f>P18</f>
        <v>0.375</v>
      </c>
    </row>
    <row r="19" spans="2:18" ht="21.6" thickBot="1" x14ac:dyDescent="0.35">
      <c r="B19" s="2">
        <v>2</v>
      </c>
      <c r="C19" s="3">
        <v>18</v>
      </c>
      <c r="N19" s="2">
        <v>2</v>
      </c>
      <c r="O19" s="3">
        <v>18</v>
      </c>
      <c r="P19" s="18">
        <f>O19/$O$26</f>
        <v>1.125</v>
      </c>
      <c r="Q19" s="17">
        <f>Q18+O19</f>
        <v>24</v>
      </c>
      <c r="R19" s="18">
        <f>R18+P19</f>
        <v>1.5</v>
      </c>
    </row>
    <row r="20" spans="2:18" ht="21.6" thickBot="1" x14ac:dyDescent="0.35">
      <c r="B20" s="2">
        <v>3</v>
      </c>
      <c r="C20" s="3">
        <v>34</v>
      </c>
      <c r="N20" s="2">
        <v>3</v>
      </c>
      <c r="O20" s="3">
        <v>34</v>
      </c>
      <c r="P20" s="18">
        <f t="shared" ref="P20:P25" si="0">O20/$O$26</f>
        <v>2.125</v>
      </c>
      <c r="Q20" s="17">
        <f t="shared" ref="Q20:Q25" si="1">Q19+O20</f>
        <v>58</v>
      </c>
      <c r="R20" s="18">
        <f t="shared" ref="R20:R25" si="2">R19+P20</f>
        <v>3.625</v>
      </c>
    </row>
    <row r="21" spans="2:18" ht="21.6" thickBot="1" x14ac:dyDescent="0.35">
      <c r="B21" s="2">
        <v>4</v>
      </c>
      <c r="C21" s="3">
        <v>48</v>
      </c>
      <c r="N21" s="2">
        <v>4</v>
      </c>
      <c r="O21" s="3">
        <v>48</v>
      </c>
      <c r="P21" s="18">
        <f t="shared" si="0"/>
        <v>3</v>
      </c>
      <c r="Q21" s="17">
        <f t="shared" si="1"/>
        <v>106</v>
      </c>
      <c r="R21" s="18">
        <f t="shared" si="2"/>
        <v>6.625</v>
      </c>
    </row>
    <row r="22" spans="2:18" ht="21.6" thickBot="1" x14ac:dyDescent="0.35">
      <c r="B22" s="2">
        <v>5</v>
      </c>
      <c r="C22" s="3">
        <v>38</v>
      </c>
      <c r="N22" s="2">
        <v>5</v>
      </c>
      <c r="O22" s="3">
        <v>38</v>
      </c>
      <c r="P22" s="18">
        <f t="shared" si="0"/>
        <v>2.375</v>
      </c>
      <c r="Q22" s="17">
        <f t="shared" si="1"/>
        <v>144</v>
      </c>
      <c r="R22" s="18">
        <f t="shared" si="2"/>
        <v>9</v>
      </c>
    </row>
    <row r="23" spans="2:18" ht="21.6" thickBot="1" x14ac:dyDescent="0.35">
      <c r="B23" s="2">
        <v>6</v>
      </c>
      <c r="C23" s="3">
        <v>34</v>
      </c>
      <c r="N23" s="2">
        <v>6</v>
      </c>
      <c r="O23" s="3">
        <v>34</v>
      </c>
      <c r="P23" s="18">
        <f t="shared" si="0"/>
        <v>2.125</v>
      </c>
      <c r="Q23" s="17">
        <f t="shared" si="1"/>
        <v>178</v>
      </c>
      <c r="R23" s="18">
        <f t="shared" si="2"/>
        <v>11.125</v>
      </c>
    </row>
    <row r="24" spans="2:18" ht="21.6" thickBot="1" x14ac:dyDescent="0.35">
      <c r="B24" s="2">
        <v>7</v>
      </c>
      <c r="C24" s="3">
        <v>16</v>
      </c>
      <c r="N24" s="2">
        <v>7</v>
      </c>
      <c r="O24" s="3">
        <v>16</v>
      </c>
      <c r="P24" s="18">
        <f t="shared" si="0"/>
        <v>1</v>
      </c>
      <c r="Q24" s="17">
        <f t="shared" si="1"/>
        <v>194</v>
      </c>
      <c r="R24" s="18">
        <f t="shared" si="2"/>
        <v>12.125</v>
      </c>
    </row>
    <row r="25" spans="2:18" ht="21.6" thickBot="1" x14ac:dyDescent="0.35">
      <c r="B25" s="2">
        <v>8</v>
      </c>
      <c r="C25" s="3">
        <v>6</v>
      </c>
      <c r="N25" s="2">
        <v>8</v>
      </c>
      <c r="O25" s="3">
        <v>6</v>
      </c>
      <c r="P25" s="18">
        <f t="shared" si="0"/>
        <v>0.375</v>
      </c>
      <c r="Q25" s="17">
        <f t="shared" si="1"/>
        <v>200</v>
      </c>
      <c r="R25" s="18">
        <f t="shared" si="2"/>
        <v>12.5</v>
      </c>
    </row>
    <row r="26" spans="2:18" ht="24.75" customHeight="1" thickBot="1" x14ac:dyDescent="0.35">
      <c r="B26" s="2">
        <v>9</v>
      </c>
      <c r="C26" s="3">
        <v>16</v>
      </c>
      <c r="N26" s="2">
        <v>9</v>
      </c>
      <c r="O26" s="3">
        <v>16</v>
      </c>
      <c r="P26" s="18">
        <f t="shared" ref="P26:P27" si="3">O26/$O$26</f>
        <v>1</v>
      </c>
      <c r="Q26" s="17">
        <f t="shared" ref="Q26:Q27" si="4">Q25+O26</f>
        <v>216</v>
      </c>
      <c r="R26" s="18">
        <f t="shared" ref="R26:R27" si="5">R25+P26</f>
        <v>13.5</v>
      </c>
    </row>
    <row r="27" spans="2:18" ht="21.6" thickBot="1" x14ac:dyDescent="0.35">
      <c r="B27" s="2">
        <v>10</v>
      </c>
      <c r="C27" s="3">
        <v>6</v>
      </c>
      <c r="N27" s="2">
        <v>10</v>
      </c>
      <c r="O27" s="3">
        <v>6</v>
      </c>
      <c r="P27" s="18">
        <f t="shared" si="3"/>
        <v>0.375</v>
      </c>
      <c r="Q27" s="17">
        <f t="shared" si="4"/>
        <v>222</v>
      </c>
      <c r="R27" s="18">
        <f t="shared" si="5"/>
        <v>13.875</v>
      </c>
    </row>
  </sheetData>
  <pageMargins left="0.7" right="0.7" top="0.75" bottom="0.75" header="0.3" footer="0.3"/>
  <pageSetup scale="47"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N17:W32"/>
  <sheetViews>
    <sheetView zoomScale="70" zoomScaleNormal="70" workbookViewId="0"/>
  </sheetViews>
  <sheetFormatPr defaultColWidth="9.109375" defaultRowHeight="14.4" x14ac:dyDescent="0.3"/>
  <cols>
    <col min="1" max="1" width="9.109375" style="1"/>
    <col min="2" max="2" width="17.5546875" style="1" customWidth="1"/>
    <col min="3" max="3" width="17.109375" style="1" customWidth="1"/>
    <col min="4" max="4" width="16.88671875" style="1" customWidth="1"/>
    <col min="5" max="6" width="15.88671875" style="1" customWidth="1"/>
    <col min="7" max="16384" width="9.109375" style="1"/>
  </cols>
  <sheetData>
    <row r="17" spans="14:23" ht="68.400000000000006" customHeight="1" x14ac:dyDescent="0.3">
      <c r="N17"/>
      <c r="O17"/>
      <c r="P17"/>
      <c r="Q17"/>
      <c r="R17"/>
      <c r="S17"/>
      <c r="T17"/>
      <c r="U17"/>
      <c r="V17"/>
      <c r="W17"/>
    </row>
    <row r="18" spans="14:23" x14ac:dyDescent="0.3">
      <c r="N18"/>
      <c r="O18"/>
      <c r="P18"/>
      <c r="Q18"/>
      <c r="R18"/>
      <c r="S18"/>
      <c r="T18"/>
      <c r="U18"/>
      <c r="V18"/>
      <c r="W18"/>
    </row>
    <row r="19" spans="14:23" x14ac:dyDescent="0.3">
      <c r="N19"/>
      <c r="O19"/>
      <c r="P19"/>
      <c r="Q19"/>
      <c r="R19"/>
      <c r="S19"/>
      <c r="T19"/>
      <c r="U19"/>
      <c r="V19"/>
      <c r="W19"/>
    </row>
    <row r="20" spans="14:23" x14ac:dyDescent="0.3">
      <c r="N20"/>
      <c r="O20"/>
      <c r="P20"/>
      <c r="Q20"/>
      <c r="R20"/>
      <c r="S20"/>
      <c r="T20"/>
      <c r="U20"/>
      <c r="V20"/>
      <c r="W20"/>
    </row>
    <row r="21" spans="14:23" x14ac:dyDescent="0.3">
      <c r="N21"/>
      <c r="O21"/>
      <c r="P21"/>
      <c r="Q21"/>
      <c r="R21"/>
      <c r="S21"/>
      <c r="T21"/>
      <c r="U21"/>
      <c r="V21"/>
      <c r="W21"/>
    </row>
    <row r="22" spans="14:23" x14ac:dyDescent="0.3">
      <c r="N22"/>
      <c r="O22"/>
      <c r="P22"/>
      <c r="Q22"/>
      <c r="R22"/>
      <c r="S22"/>
      <c r="T22"/>
      <c r="U22"/>
      <c r="V22"/>
      <c r="W22"/>
    </row>
    <row r="23" spans="14:23" x14ac:dyDescent="0.3">
      <c r="N23"/>
      <c r="O23"/>
      <c r="P23"/>
      <c r="Q23"/>
      <c r="R23"/>
      <c r="S23"/>
      <c r="T23"/>
      <c r="U23"/>
      <c r="V23"/>
      <c r="W23"/>
    </row>
    <row r="24" spans="14:23" x14ac:dyDescent="0.3">
      <c r="N24"/>
      <c r="O24"/>
      <c r="P24"/>
      <c r="Q24"/>
      <c r="R24"/>
      <c r="S24"/>
      <c r="T24"/>
      <c r="U24"/>
      <c r="V24"/>
      <c r="W24"/>
    </row>
    <row r="25" spans="14:23" x14ac:dyDescent="0.3">
      <c r="N25"/>
      <c r="O25"/>
      <c r="P25"/>
      <c r="Q25"/>
      <c r="R25"/>
      <c r="S25"/>
      <c r="T25"/>
      <c r="U25"/>
      <c r="V25"/>
      <c r="W25"/>
    </row>
    <row r="26" spans="14:23" ht="24.75" customHeight="1" x14ac:dyDescent="0.3">
      <c r="N26"/>
      <c r="O26"/>
      <c r="P26"/>
      <c r="Q26"/>
      <c r="R26"/>
      <c r="S26"/>
      <c r="T26"/>
      <c r="U26"/>
      <c r="V26"/>
      <c r="W26"/>
    </row>
    <row r="27" spans="14:23" ht="22.5" customHeight="1" x14ac:dyDescent="0.3">
      <c r="N27"/>
      <c r="O27"/>
      <c r="P27"/>
      <c r="Q27"/>
      <c r="R27"/>
      <c r="S27"/>
      <c r="T27"/>
      <c r="U27"/>
      <c r="V27"/>
      <c r="W27"/>
    </row>
    <row r="28" spans="14:23" x14ac:dyDescent="0.3">
      <c r="N28"/>
      <c r="O28"/>
      <c r="P28"/>
      <c r="Q28"/>
      <c r="R28"/>
      <c r="S28"/>
      <c r="T28"/>
      <c r="U28"/>
      <c r="V28"/>
      <c r="W28"/>
    </row>
    <row r="29" spans="14:23" x14ac:dyDescent="0.3">
      <c r="N29"/>
      <c r="O29"/>
      <c r="P29"/>
      <c r="Q29"/>
      <c r="R29"/>
      <c r="S29"/>
      <c r="T29"/>
      <c r="U29"/>
      <c r="V29"/>
      <c r="W29"/>
    </row>
    <row r="30" spans="14:23" x14ac:dyDescent="0.3">
      <c r="N30"/>
      <c r="O30"/>
      <c r="P30"/>
      <c r="Q30"/>
      <c r="R30"/>
      <c r="S30"/>
      <c r="T30"/>
      <c r="U30"/>
      <c r="V30"/>
      <c r="W30"/>
    </row>
    <row r="31" spans="14:23" x14ac:dyDescent="0.3">
      <c r="N31"/>
      <c r="O31"/>
      <c r="P31"/>
      <c r="Q31"/>
      <c r="R31"/>
      <c r="S31"/>
      <c r="T31"/>
      <c r="U31"/>
      <c r="V31"/>
      <c r="W31"/>
    </row>
    <row r="32" spans="14:23" x14ac:dyDescent="0.3">
      <c r="N32"/>
      <c r="O32"/>
      <c r="P32"/>
      <c r="Q32"/>
      <c r="R32"/>
      <c r="S32"/>
      <c r="T32"/>
      <c r="U32"/>
      <c r="V32"/>
      <c r="W32"/>
    </row>
  </sheetData>
  <pageMargins left="0.7" right="0.7" top="0.75" bottom="0.75" header="0.3" footer="0.3"/>
  <pageSetup scale="57"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N17:W32"/>
  <sheetViews>
    <sheetView zoomScale="70" zoomScaleNormal="70" workbookViewId="0"/>
  </sheetViews>
  <sheetFormatPr defaultColWidth="9.109375" defaultRowHeight="14.4" x14ac:dyDescent="0.3"/>
  <cols>
    <col min="1" max="1" width="9.109375" style="1"/>
    <col min="2" max="2" width="17.5546875" style="1" customWidth="1"/>
    <col min="3" max="3" width="17.109375" style="1" customWidth="1"/>
    <col min="4" max="4" width="16.88671875" style="1" customWidth="1"/>
    <col min="5" max="6" width="15.88671875" style="1" customWidth="1"/>
    <col min="7" max="16384" width="9.109375" style="1"/>
  </cols>
  <sheetData>
    <row r="17" spans="14:23" ht="68.400000000000006" customHeight="1" x14ac:dyDescent="0.3">
      <c r="N17"/>
      <c r="O17"/>
      <c r="P17"/>
      <c r="Q17"/>
      <c r="R17"/>
      <c r="S17"/>
      <c r="T17"/>
      <c r="U17"/>
      <c r="V17"/>
      <c r="W17"/>
    </row>
    <row r="18" spans="14:23" x14ac:dyDescent="0.3">
      <c r="N18"/>
      <c r="O18"/>
      <c r="P18"/>
      <c r="Q18"/>
      <c r="R18"/>
      <c r="S18"/>
      <c r="T18"/>
      <c r="U18"/>
      <c r="V18"/>
      <c r="W18"/>
    </row>
    <row r="19" spans="14:23" x14ac:dyDescent="0.3">
      <c r="N19"/>
      <c r="O19"/>
      <c r="P19"/>
      <c r="Q19"/>
      <c r="R19"/>
      <c r="S19"/>
      <c r="T19"/>
      <c r="U19"/>
      <c r="V19"/>
      <c r="W19"/>
    </row>
    <row r="20" spans="14:23" x14ac:dyDescent="0.3">
      <c r="N20"/>
      <c r="O20"/>
      <c r="P20"/>
      <c r="Q20"/>
      <c r="R20"/>
      <c r="S20"/>
      <c r="T20"/>
      <c r="U20"/>
      <c r="V20"/>
      <c r="W20"/>
    </row>
    <row r="21" spans="14:23" x14ac:dyDescent="0.3">
      <c r="N21"/>
      <c r="O21"/>
      <c r="P21"/>
      <c r="Q21"/>
      <c r="R21"/>
      <c r="S21"/>
      <c r="T21"/>
      <c r="U21"/>
      <c r="V21"/>
      <c r="W21"/>
    </row>
    <row r="22" spans="14:23" x14ac:dyDescent="0.3">
      <c r="N22"/>
      <c r="O22"/>
      <c r="P22"/>
      <c r="Q22"/>
      <c r="R22"/>
      <c r="S22"/>
      <c r="T22"/>
      <c r="U22"/>
      <c r="V22"/>
      <c r="W22"/>
    </row>
    <row r="23" spans="14:23" x14ac:dyDescent="0.3">
      <c r="N23"/>
      <c r="O23"/>
      <c r="P23"/>
      <c r="Q23"/>
      <c r="R23"/>
      <c r="S23"/>
      <c r="T23"/>
      <c r="U23"/>
      <c r="V23"/>
      <c r="W23"/>
    </row>
    <row r="24" spans="14:23" x14ac:dyDescent="0.3">
      <c r="N24"/>
      <c r="O24"/>
      <c r="P24"/>
      <c r="Q24"/>
      <c r="R24"/>
      <c r="S24"/>
      <c r="T24"/>
      <c r="U24"/>
      <c r="V24"/>
      <c r="W24"/>
    </row>
    <row r="25" spans="14:23" x14ac:dyDescent="0.3">
      <c r="N25"/>
      <c r="O25"/>
      <c r="P25"/>
      <c r="Q25"/>
      <c r="R25"/>
      <c r="S25"/>
      <c r="T25"/>
      <c r="U25"/>
      <c r="V25"/>
      <c r="W25"/>
    </row>
    <row r="26" spans="14:23" ht="24.75" customHeight="1" x14ac:dyDescent="0.3">
      <c r="N26"/>
      <c r="O26"/>
      <c r="P26"/>
      <c r="Q26"/>
      <c r="R26"/>
      <c r="S26"/>
      <c r="T26"/>
      <c r="U26"/>
      <c r="V26"/>
      <c r="W26"/>
    </row>
    <row r="27" spans="14:23" ht="22.5" customHeight="1" x14ac:dyDescent="0.3">
      <c r="N27"/>
      <c r="O27"/>
      <c r="P27"/>
      <c r="Q27"/>
      <c r="R27"/>
      <c r="S27"/>
      <c r="T27"/>
      <c r="U27"/>
      <c r="V27"/>
      <c r="W27"/>
    </row>
    <row r="28" spans="14:23" x14ac:dyDescent="0.3">
      <c r="N28"/>
      <c r="O28"/>
      <c r="P28"/>
      <c r="Q28"/>
      <c r="R28"/>
      <c r="S28"/>
      <c r="T28"/>
      <c r="U28"/>
      <c r="V28"/>
      <c r="W28"/>
    </row>
    <row r="29" spans="14:23" x14ac:dyDescent="0.3">
      <c r="N29"/>
      <c r="O29"/>
      <c r="P29"/>
      <c r="Q29"/>
      <c r="R29"/>
      <c r="S29"/>
      <c r="T29"/>
      <c r="U29"/>
      <c r="V29"/>
      <c r="W29"/>
    </row>
    <row r="30" spans="14:23" x14ac:dyDescent="0.3">
      <c r="N30"/>
      <c r="O30"/>
      <c r="P30"/>
      <c r="Q30"/>
      <c r="R30"/>
      <c r="S30"/>
      <c r="T30"/>
      <c r="U30"/>
      <c r="V30"/>
      <c r="W30"/>
    </row>
    <row r="31" spans="14:23" x14ac:dyDescent="0.3">
      <c r="N31"/>
      <c r="O31"/>
      <c r="P31"/>
      <c r="Q31"/>
      <c r="R31"/>
      <c r="S31"/>
      <c r="T31"/>
      <c r="U31"/>
      <c r="V31"/>
      <c r="W31"/>
    </row>
    <row r="32" spans="14:23" x14ac:dyDescent="0.3">
      <c r="N32"/>
      <c r="O32"/>
      <c r="P32"/>
      <c r="Q32"/>
      <c r="R32"/>
      <c r="S32"/>
      <c r="T32"/>
      <c r="U32"/>
      <c r="V32"/>
      <c r="W32"/>
    </row>
  </sheetData>
  <pageMargins left="0.7" right="0.7" top="0.75" bottom="0.75" header="0.3" footer="0.3"/>
  <pageSetup scale="5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D14:AM58"/>
  <sheetViews>
    <sheetView topLeftCell="A16" zoomScale="70" zoomScaleNormal="70" workbookViewId="0">
      <selection activeCell="V6" sqref="V6"/>
    </sheetView>
  </sheetViews>
  <sheetFormatPr defaultColWidth="9.109375" defaultRowHeight="14.4" x14ac:dyDescent="0.3"/>
  <cols>
    <col min="1" max="5" width="9.109375" style="1"/>
    <col min="6" max="6" width="12" style="1" customWidth="1"/>
    <col min="7" max="7" width="9.33203125" style="1" bestFit="1" customWidth="1"/>
    <col min="8" max="8" width="10" style="1" bestFit="1" customWidth="1"/>
    <col min="9" max="22" width="9.109375" style="1"/>
    <col min="23" max="23" width="11.6640625" style="1" bestFit="1" customWidth="1"/>
    <col min="24" max="24" width="10.6640625" style="1" bestFit="1" customWidth="1"/>
    <col min="25" max="25" width="11" style="1" bestFit="1" customWidth="1"/>
    <col min="26" max="16384" width="9.109375" style="1"/>
  </cols>
  <sheetData>
    <row r="14" ht="14.4" customHeight="1" x14ac:dyDescent="0.3"/>
    <row r="15" ht="14.4" customHeight="1" x14ac:dyDescent="0.3"/>
    <row r="18" spans="4:35" ht="15" customHeight="1" x14ac:dyDescent="0.3"/>
    <row r="19" spans="4:35" ht="15" customHeight="1" x14ac:dyDescent="0.3"/>
    <row r="21" spans="4:35" ht="25.8" x14ac:dyDescent="0.5">
      <c r="D21" s="81" t="s">
        <v>43</v>
      </c>
      <c r="E21" s="82"/>
      <c r="F21" s="85" t="s">
        <v>44</v>
      </c>
      <c r="G21" s="86"/>
      <c r="H21" s="87"/>
    </row>
    <row r="22" spans="4:35" ht="33" customHeight="1" x14ac:dyDescent="0.3">
      <c r="D22" s="83"/>
      <c r="E22" s="84"/>
      <c r="F22" s="70" t="s">
        <v>40</v>
      </c>
      <c r="G22" s="70" t="s">
        <v>41</v>
      </c>
      <c r="H22" s="70" t="s">
        <v>42</v>
      </c>
    </row>
    <row r="23" spans="4:35" ht="24.75" customHeight="1" x14ac:dyDescent="0.5">
      <c r="D23" s="85" t="s">
        <v>40</v>
      </c>
      <c r="E23" s="87"/>
      <c r="F23" s="71">
        <v>38</v>
      </c>
      <c r="G23" s="70">
        <v>42</v>
      </c>
      <c r="H23" s="71">
        <f>F23+G23</f>
        <v>80</v>
      </c>
    </row>
    <row r="24" spans="4:35" ht="27" customHeight="1" x14ac:dyDescent="0.5">
      <c r="D24" s="85" t="s">
        <v>41</v>
      </c>
      <c r="E24" s="87"/>
      <c r="F24" s="70">
        <v>70</v>
      </c>
      <c r="G24" s="70">
        <v>150</v>
      </c>
      <c r="H24" s="70">
        <f>F24+G24</f>
        <v>220</v>
      </c>
      <c r="P24" s="80">
        <f>(38/300)/(80/300)</f>
        <v>0.47500000000000003</v>
      </c>
      <c r="Q24" s="80"/>
      <c r="R24" s="80"/>
      <c r="T24" s="88">
        <f>P24</f>
        <v>0.47500000000000003</v>
      </c>
      <c r="U24" s="88"/>
      <c r="V24" s="88"/>
    </row>
    <row r="25" spans="4:35" ht="33" customHeight="1" x14ac:dyDescent="0.5">
      <c r="D25" s="85" t="s">
        <v>42</v>
      </c>
      <c r="E25" s="87"/>
      <c r="F25" s="70">
        <f>F23+F24</f>
        <v>108</v>
      </c>
      <c r="G25" s="70">
        <f>G23+G24</f>
        <v>192</v>
      </c>
      <c r="H25" s="70">
        <f>H23+H24</f>
        <v>300</v>
      </c>
      <c r="P25" s="72"/>
      <c r="Q25" s="72"/>
      <c r="R25" s="72"/>
      <c r="T25" s="73"/>
      <c r="U25" s="73"/>
      <c r="V25" s="73"/>
    </row>
    <row r="26" spans="4:35" ht="15" customHeight="1" x14ac:dyDescent="0.3"/>
    <row r="27" spans="4:35" ht="15" customHeight="1" x14ac:dyDescent="0.3"/>
    <row r="28" spans="4:35" ht="29.4" x14ac:dyDescent="0.3">
      <c r="U28" s="88">
        <f>80/300</f>
        <v>0.26666666666666666</v>
      </c>
      <c r="V28" s="88"/>
      <c r="W28" s="88"/>
    </row>
    <row r="29" spans="4:35" ht="15" customHeight="1" x14ac:dyDescent="0.3">
      <c r="AG29" s="80">
        <f>(38/300)</f>
        <v>0.12666666666666668</v>
      </c>
      <c r="AH29" s="80"/>
      <c r="AI29" s="80"/>
    </row>
    <row r="30" spans="4:35" ht="15" customHeight="1" x14ac:dyDescent="0.3">
      <c r="AG30" s="80"/>
      <c r="AH30" s="80"/>
      <c r="AI30" s="80"/>
    </row>
    <row r="31" spans="4:35" ht="15" customHeight="1" x14ac:dyDescent="0.3">
      <c r="AG31" s="80"/>
      <c r="AH31" s="80"/>
      <c r="AI31" s="80"/>
    </row>
    <row r="34" spans="33:39" ht="15" customHeight="1" x14ac:dyDescent="0.3"/>
    <row r="35" spans="33:39" ht="15" customHeight="1" x14ac:dyDescent="0.3"/>
    <row r="37" spans="33:39" x14ac:dyDescent="0.3">
      <c r="AG37" s="80">
        <f>(42/300)</f>
        <v>0.14000000000000001</v>
      </c>
      <c r="AH37" s="80"/>
      <c r="AI37" s="80"/>
    </row>
    <row r="38" spans="33:39" x14ac:dyDescent="0.3">
      <c r="AG38" s="80"/>
      <c r="AH38" s="80"/>
      <c r="AI38" s="80"/>
    </row>
    <row r="39" spans="33:39" x14ac:dyDescent="0.3">
      <c r="AG39" s="80"/>
      <c r="AH39" s="80"/>
      <c r="AI39" s="80"/>
    </row>
    <row r="41" spans="33:39" ht="29.4" x14ac:dyDescent="0.3">
      <c r="AK41" s="79">
        <f>AG29+AG37+AG44+AG52</f>
        <v>1</v>
      </c>
      <c r="AL41" s="79"/>
      <c r="AM41" s="79"/>
    </row>
    <row r="44" spans="33:39" x14ac:dyDescent="0.3">
      <c r="AG44" s="80">
        <f>(70/300)</f>
        <v>0.23333333333333334</v>
      </c>
      <c r="AH44" s="80"/>
      <c r="AI44" s="80"/>
    </row>
    <row r="45" spans="33:39" x14ac:dyDescent="0.3">
      <c r="AG45" s="80"/>
      <c r="AH45" s="80"/>
      <c r="AI45" s="80"/>
    </row>
    <row r="46" spans="33:39" x14ac:dyDescent="0.3">
      <c r="AG46" s="80"/>
      <c r="AH46" s="80"/>
      <c r="AI46" s="80"/>
    </row>
    <row r="52" spans="21:35" x14ac:dyDescent="0.3">
      <c r="AG52" s="80">
        <f>(150/300)</f>
        <v>0.5</v>
      </c>
      <c r="AH52" s="80"/>
      <c r="AI52" s="80"/>
    </row>
    <row r="53" spans="21:35" x14ac:dyDescent="0.3">
      <c r="AG53" s="80"/>
      <c r="AH53" s="80"/>
      <c r="AI53" s="80"/>
    </row>
    <row r="54" spans="21:35" x14ac:dyDescent="0.3">
      <c r="AG54" s="80"/>
      <c r="AH54" s="80"/>
      <c r="AI54" s="80"/>
    </row>
    <row r="55" spans="21:35" ht="29.4" x14ac:dyDescent="0.3">
      <c r="U55" s="88">
        <f>220/300</f>
        <v>0.73333333333333328</v>
      </c>
      <c r="V55" s="88"/>
      <c r="W55" s="88"/>
    </row>
    <row r="56" spans="21:35" ht="29.4" x14ac:dyDescent="0.3">
      <c r="U56" s="89"/>
      <c r="V56" s="89"/>
      <c r="W56" s="89"/>
    </row>
    <row r="58" spans="21:35" ht="29.4" x14ac:dyDescent="0.3">
      <c r="U58" s="79">
        <f>U28+U55</f>
        <v>1</v>
      </c>
      <c r="V58" s="79"/>
      <c r="W58" s="79"/>
    </row>
  </sheetData>
  <mergeCells count="16">
    <mergeCell ref="AG52:AI54"/>
    <mergeCell ref="U55:W55"/>
    <mergeCell ref="U56:W56"/>
    <mergeCell ref="U58:W58"/>
    <mergeCell ref="D25:E25"/>
    <mergeCell ref="U28:W28"/>
    <mergeCell ref="AG29:AI31"/>
    <mergeCell ref="AG37:AI39"/>
    <mergeCell ref="AK41:AM41"/>
    <mergeCell ref="AG44:AI46"/>
    <mergeCell ref="D21:E22"/>
    <mergeCell ref="F21:H21"/>
    <mergeCell ref="D23:E23"/>
    <mergeCell ref="D24:E24"/>
    <mergeCell ref="P24:R24"/>
    <mergeCell ref="T24:V24"/>
  </mergeCells>
  <pageMargins left="0.7" right="0.7" top="0.75" bottom="0.75" header="0.3" footer="0.3"/>
  <pageSetup scale="5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P14:AL35"/>
  <sheetViews>
    <sheetView zoomScale="70" zoomScaleNormal="70" workbookViewId="0">
      <selection activeCell="AC20" sqref="AC20"/>
    </sheetView>
  </sheetViews>
  <sheetFormatPr defaultColWidth="9.109375" defaultRowHeight="14.4" x14ac:dyDescent="0.3"/>
  <cols>
    <col min="1" max="5" width="9.109375" style="1"/>
    <col min="6" max="6" width="12" style="1" customWidth="1"/>
    <col min="7" max="7" width="9.33203125" style="1" bestFit="1" customWidth="1"/>
    <col min="8" max="8" width="10" style="1" bestFit="1" customWidth="1"/>
    <col min="9" max="22" width="9.109375" style="1"/>
    <col min="23" max="23" width="11.6640625" style="1" bestFit="1" customWidth="1"/>
    <col min="24" max="24" width="10.6640625" style="1" bestFit="1" customWidth="1"/>
    <col min="25" max="25" width="11" style="1" bestFit="1" customWidth="1"/>
    <col min="26" max="16384" width="9.109375" style="1"/>
  </cols>
  <sheetData>
    <row r="14" ht="14.4" customHeight="1" x14ac:dyDescent="0.3"/>
    <row r="15" ht="14.4" customHeight="1" x14ac:dyDescent="0.3"/>
    <row r="18" spans="16:38" ht="15" customHeight="1" x14ac:dyDescent="0.3"/>
    <row r="19" spans="16:38" ht="15" customHeight="1" x14ac:dyDescent="0.3"/>
    <row r="21" spans="16:38" ht="26.25" customHeight="1" x14ac:dyDescent="0.3"/>
    <row r="22" spans="16:38" ht="33" customHeight="1" x14ac:dyDescent="0.3">
      <c r="AL22" s="1">
        <f>PERMUT(4,3)</f>
        <v>24</v>
      </c>
    </row>
    <row r="23" spans="16:38" ht="24.75" customHeight="1" x14ac:dyDescent="0.3">
      <c r="P23" s="90">
        <f>PERMUT(4,3)</f>
        <v>24</v>
      </c>
      <c r="Q23" s="91"/>
      <c r="R23" s="91"/>
      <c r="S23" s="92"/>
    </row>
    <row r="24" spans="16:38" ht="27" customHeight="1" x14ac:dyDescent="0.3">
      <c r="P24" s="93"/>
      <c r="Q24" s="94"/>
      <c r="R24" s="94"/>
      <c r="S24" s="95"/>
    </row>
    <row r="25" spans="16:38" ht="33" customHeight="1" x14ac:dyDescent="0.3">
      <c r="P25" s="96"/>
      <c r="Q25" s="97"/>
      <c r="R25" s="97"/>
      <c r="S25" s="98"/>
      <c r="T25" s="73"/>
      <c r="U25" s="73"/>
      <c r="V25" s="73"/>
    </row>
    <row r="26" spans="16:38" ht="15" customHeight="1" x14ac:dyDescent="0.3"/>
    <row r="27" spans="16:38" ht="15" customHeight="1" x14ac:dyDescent="0.3"/>
    <row r="30" spans="16:38" ht="15" customHeight="1" x14ac:dyDescent="0.3"/>
    <row r="31" spans="16:38" ht="15" customHeight="1" x14ac:dyDescent="0.3"/>
    <row r="34" ht="15" customHeight="1" x14ac:dyDescent="0.3"/>
    <row r="35" ht="15" customHeight="1" x14ac:dyDescent="0.3"/>
  </sheetData>
  <mergeCells count="1">
    <mergeCell ref="P23:S25"/>
  </mergeCells>
  <pageMargins left="0.7" right="0.7" top="0.75" bottom="0.75" header="0.3" footer="0.3"/>
  <pageSetup scale="3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L14:AL35"/>
  <sheetViews>
    <sheetView zoomScale="70" zoomScaleNormal="70" workbookViewId="0"/>
  </sheetViews>
  <sheetFormatPr defaultColWidth="9.109375" defaultRowHeight="14.4" x14ac:dyDescent="0.3"/>
  <cols>
    <col min="1" max="5" width="9.109375" style="1"/>
    <col min="6" max="6" width="12" style="1" customWidth="1"/>
    <col min="7" max="7" width="9.33203125" style="1" bestFit="1" customWidth="1"/>
    <col min="8" max="8" width="10" style="1" bestFit="1" customWidth="1"/>
    <col min="9" max="22" width="9.109375" style="1"/>
    <col min="23" max="23" width="11.6640625" style="1" bestFit="1" customWidth="1"/>
    <col min="24" max="24" width="10.6640625" style="1" bestFit="1" customWidth="1"/>
    <col min="25" max="25" width="11" style="1" bestFit="1" customWidth="1"/>
    <col min="26" max="16384" width="9.109375" style="1"/>
  </cols>
  <sheetData>
    <row r="14" ht="14.4" customHeight="1" x14ac:dyDescent="0.3"/>
    <row r="15" ht="14.4" customHeight="1" x14ac:dyDescent="0.3"/>
    <row r="18" spans="38:38" ht="15" customHeight="1" x14ac:dyDescent="0.3"/>
    <row r="19" spans="38:38" ht="15" customHeight="1" x14ac:dyDescent="0.3"/>
    <row r="21" spans="38:38" ht="26.25" customHeight="1" x14ac:dyDescent="0.3"/>
    <row r="22" spans="38:38" ht="33" customHeight="1" x14ac:dyDescent="0.3">
      <c r="AL22" s="1">
        <f>PERMUT(4,3)</f>
        <v>24</v>
      </c>
    </row>
    <row r="23" spans="38:38" ht="24.75" customHeight="1" x14ac:dyDescent="0.3"/>
    <row r="24" spans="38:38" ht="27" customHeight="1" x14ac:dyDescent="0.3"/>
    <row r="25" spans="38:38" ht="33" customHeight="1" x14ac:dyDescent="0.3"/>
    <row r="26" spans="38:38" ht="15" customHeight="1" x14ac:dyDescent="0.3"/>
    <row r="27" spans="38:38" ht="15" customHeight="1" x14ac:dyDescent="0.3"/>
    <row r="30" spans="38:38" ht="15" customHeight="1" x14ac:dyDescent="0.3"/>
    <row r="31" spans="38:38" ht="15" customHeight="1" x14ac:dyDescent="0.3"/>
    <row r="34" ht="15" customHeight="1" x14ac:dyDescent="0.3"/>
    <row r="35" ht="15" customHeight="1" x14ac:dyDescent="0.3"/>
  </sheetData>
  <pageMargins left="0.7" right="0.7" top="0.75" bottom="0.75" header="0.3" footer="0.3"/>
  <pageSetup scale="5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P14:V35"/>
  <sheetViews>
    <sheetView zoomScale="70" zoomScaleNormal="70" workbookViewId="0"/>
  </sheetViews>
  <sheetFormatPr defaultColWidth="9.109375" defaultRowHeight="14.4" x14ac:dyDescent="0.3"/>
  <cols>
    <col min="1" max="5" width="9.109375" style="1"/>
    <col min="6" max="6" width="12" style="1" customWidth="1"/>
    <col min="7" max="7" width="9.33203125" style="1" bestFit="1" customWidth="1"/>
    <col min="8" max="8" width="10" style="1" bestFit="1" customWidth="1"/>
    <col min="9" max="22" width="9.109375" style="1"/>
    <col min="23" max="23" width="11.6640625" style="1" bestFit="1" customWidth="1"/>
    <col min="24" max="24" width="10.6640625" style="1" bestFit="1" customWidth="1"/>
    <col min="25" max="25" width="11" style="1" bestFit="1" customWidth="1"/>
    <col min="26" max="16384" width="9.109375" style="1"/>
  </cols>
  <sheetData>
    <row r="14" ht="14.4" customHeight="1" x14ac:dyDescent="0.3"/>
    <row r="15" ht="14.4" customHeight="1" x14ac:dyDescent="0.3"/>
    <row r="18" spans="16:22" ht="15" customHeight="1" x14ac:dyDescent="0.3"/>
    <row r="19" spans="16:22" ht="15" customHeight="1" x14ac:dyDescent="0.3"/>
    <row r="21" spans="16:22" ht="26.25" customHeight="1" x14ac:dyDescent="0.3"/>
    <row r="22" spans="16:22" ht="33" customHeight="1" x14ac:dyDescent="0.3"/>
    <row r="23" spans="16:22" ht="24.75" customHeight="1" x14ac:dyDescent="0.3">
      <c r="P23" s="99">
        <f>COMBIN(4,3)</f>
        <v>4</v>
      </c>
      <c r="Q23" s="100"/>
      <c r="R23" s="100"/>
      <c r="S23" s="101"/>
    </row>
    <row r="24" spans="16:22" ht="27" customHeight="1" x14ac:dyDescent="0.3">
      <c r="P24" s="102"/>
      <c r="Q24" s="103"/>
      <c r="R24" s="103"/>
      <c r="S24" s="104"/>
    </row>
    <row r="25" spans="16:22" ht="33" customHeight="1" x14ac:dyDescent="0.3">
      <c r="P25" s="105"/>
      <c r="Q25" s="106"/>
      <c r="R25" s="106"/>
      <c r="S25" s="107"/>
      <c r="T25" s="73"/>
      <c r="U25" s="73"/>
      <c r="V25" s="73"/>
    </row>
    <row r="26" spans="16:22" ht="15" customHeight="1" x14ac:dyDescent="0.3"/>
    <row r="27" spans="16:22" ht="15" customHeight="1" x14ac:dyDescent="0.3"/>
    <row r="30" spans="16:22" ht="15" customHeight="1" x14ac:dyDescent="0.3"/>
    <row r="31" spans="16:22" ht="15" customHeight="1" x14ac:dyDescent="0.3"/>
    <row r="34" ht="15" customHeight="1" x14ac:dyDescent="0.3"/>
    <row r="35" ht="15" customHeight="1" x14ac:dyDescent="0.3"/>
  </sheetData>
  <mergeCells count="1">
    <mergeCell ref="P23:S25"/>
  </mergeCells>
  <pageMargins left="0.7" right="0.7" top="0.75" bottom="0.75" header="0.3" footer="0.3"/>
  <pageSetup scale="4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4:A35"/>
  <sheetViews>
    <sheetView zoomScale="70" zoomScaleNormal="70" workbookViewId="0"/>
  </sheetViews>
  <sheetFormatPr defaultColWidth="9.109375" defaultRowHeight="14.4" x14ac:dyDescent="0.3"/>
  <cols>
    <col min="1" max="5" width="9.109375" style="1"/>
    <col min="6" max="6" width="12" style="1" customWidth="1"/>
    <col min="7" max="7" width="9.33203125" style="1" bestFit="1" customWidth="1"/>
    <col min="8" max="8" width="10" style="1" bestFit="1" customWidth="1"/>
    <col min="9" max="22" width="9.109375" style="1"/>
    <col min="23" max="23" width="11.6640625" style="1" bestFit="1" customWidth="1"/>
    <col min="24" max="24" width="10.6640625" style="1" bestFit="1" customWidth="1"/>
    <col min="25" max="25" width="11" style="1" bestFit="1" customWidth="1"/>
    <col min="26" max="16384" width="9.109375" style="1"/>
  </cols>
  <sheetData>
    <row r="14" ht="14.4" customHeight="1" x14ac:dyDescent="0.3"/>
    <row r="15" ht="14.4" customHeight="1" x14ac:dyDescent="0.3"/>
    <row r="18" ht="15" customHeight="1" x14ac:dyDescent="0.3"/>
    <row r="19" ht="15" customHeight="1" x14ac:dyDescent="0.3"/>
    <row r="21" ht="26.25" customHeight="1" x14ac:dyDescent="0.3"/>
    <row r="22" ht="33" customHeight="1" x14ac:dyDescent="0.3"/>
    <row r="23" ht="24.75" customHeight="1" x14ac:dyDescent="0.3"/>
    <row r="24" ht="27" customHeight="1" x14ac:dyDescent="0.3"/>
    <row r="25" ht="33" customHeight="1" x14ac:dyDescent="0.3"/>
    <row r="26" ht="15" customHeight="1" x14ac:dyDescent="0.3"/>
    <row r="27" ht="15" customHeight="1" x14ac:dyDescent="0.3"/>
    <row r="30" ht="15" customHeight="1" x14ac:dyDescent="0.3"/>
    <row r="31" ht="15" customHeight="1" x14ac:dyDescent="0.3"/>
    <row r="34" ht="15" customHeight="1" x14ac:dyDescent="0.3"/>
    <row r="35" ht="15" customHeight="1" x14ac:dyDescent="0.3"/>
  </sheetData>
  <pageMargins left="0.7" right="0.7" top="0.75" bottom="0.75" header="0.3" footer="0.3"/>
  <pageSetup scale="5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O14:Z38"/>
  <sheetViews>
    <sheetView zoomScale="70" zoomScaleNormal="70" workbookViewId="0">
      <selection activeCell="L3" sqref="L3"/>
    </sheetView>
  </sheetViews>
  <sheetFormatPr defaultColWidth="9.109375" defaultRowHeight="14.4" x14ac:dyDescent="0.3"/>
  <cols>
    <col min="1" max="22" width="9.109375" style="1"/>
    <col min="23" max="23" width="11.6640625" style="1" bestFit="1" customWidth="1"/>
    <col min="24" max="24" width="10.6640625" style="1" bestFit="1" customWidth="1"/>
    <col min="25" max="25" width="11" style="1" bestFit="1" customWidth="1"/>
    <col min="26" max="16384" width="9.109375" style="1"/>
  </cols>
  <sheetData>
    <row r="14" spans="15:26" ht="14.4" customHeight="1" x14ac:dyDescent="0.3"/>
    <row r="15" spans="15:26" ht="14.4" customHeight="1" x14ac:dyDescent="0.3">
      <c r="O15"/>
      <c r="P15"/>
      <c r="Q15"/>
      <c r="R15"/>
      <c r="S15"/>
      <c r="T15"/>
      <c r="U15"/>
      <c r="V15"/>
      <c r="W15"/>
      <c r="X15"/>
      <c r="Y15"/>
      <c r="Z15"/>
    </row>
    <row r="16" spans="15:26" x14ac:dyDescent="0.3">
      <c r="O16"/>
      <c r="P16"/>
      <c r="Q16"/>
      <c r="R16"/>
      <c r="S16"/>
      <c r="T16"/>
      <c r="U16"/>
      <c r="V16"/>
      <c r="W16"/>
      <c r="X16"/>
      <c r="Y16"/>
      <c r="Z16"/>
    </row>
    <row r="17" spans="15:26" x14ac:dyDescent="0.3">
      <c r="O17"/>
      <c r="P17"/>
      <c r="Q17"/>
      <c r="R17"/>
      <c r="S17"/>
      <c r="T17"/>
      <c r="U17"/>
      <c r="V17"/>
      <c r="W17"/>
      <c r="X17"/>
      <c r="Y17"/>
      <c r="Z17"/>
    </row>
    <row r="18" spans="15:26" ht="15" customHeight="1" x14ac:dyDescent="0.3">
      <c r="O18"/>
      <c r="P18"/>
      <c r="Q18"/>
      <c r="R18"/>
      <c r="S18"/>
      <c r="T18"/>
      <c r="U18"/>
      <c r="V18"/>
      <c r="W18"/>
      <c r="X18"/>
      <c r="Y18"/>
      <c r="Z18"/>
    </row>
    <row r="19" spans="15:26" ht="15" customHeight="1" x14ac:dyDescent="0.3">
      <c r="O19"/>
      <c r="P19"/>
      <c r="Q19"/>
      <c r="R19"/>
      <c r="S19"/>
      <c r="T19"/>
      <c r="U19"/>
      <c r="V19"/>
      <c r="W19"/>
      <c r="X19"/>
      <c r="Y19"/>
      <c r="Z19"/>
    </row>
    <row r="20" spans="15:26" x14ac:dyDescent="0.3">
      <c r="O20"/>
      <c r="P20"/>
      <c r="Q20"/>
      <c r="R20"/>
      <c r="S20"/>
      <c r="T20"/>
      <c r="U20"/>
      <c r="V20"/>
      <c r="W20"/>
      <c r="X20"/>
      <c r="Y20"/>
      <c r="Z20"/>
    </row>
    <row r="21" spans="15:26" x14ac:dyDescent="0.3">
      <c r="O21"/>
      <c r="P21"/>
      <c r="Q21"/>
      <c r="R21"/>
      <c r="S21"/>
      <c r="T21"/>
      <c r="U21"/>
      <c r="V21"/>
      <c r="W21"/>
      <c r="X21"/>
      <c r="Y21"/>
      <c r="Z21"/>
    </row>
    <row r="22" spans="15:26" ht="15" customHeight="1" x14ac:dyDescent="0.3">
      <c r="O22"/>
      <c r="P22"/>
      <c r="Q22"/>
      <c r="R22"/>
      <c r="S22"/>
      <c r="T22"/>
      <c r="U22"/>
      <c r="V22"/>
      <c r="W22"/>
      <c r="X22"/>
      <c r="Y22"/>
      <c r="Z22"/>
    </row>
    <row r="23" spans="15:26" ht="15" customHeight="1" x14ac:dyDescent="0.3">
      <c r="O23"/>
      <c r="P23"/>
      <c r="Q23"/>
      <c r="R23"/>
      <c r="S23"/>
      <c r="T23"/>
      <c r="U23"/>
      <c r="V23"/>
      <c r="W23"/>
      <c r="X23"/>
      <c r="Y23"/>
      <c r="Z23"/>
    </row>
    <row r="24" spans="15:26" x14ac:dyDescent="0.3">
      <c r="O24"/>
      <c r="P24"/>
      <c r="Q24"/>
      <c r="R24"/>
      <c r="S24"/>
      <c r="T24"/>
      <c r="U24"/>
      <c r="V24"/>
      <c r="W24"/>
      <c r="X24"/>
      <c r="Y24"/>
      <c r="Z24"/>
    </row>
    <row r="25" spans="15:26" x14ac:dyDescent="0.3">
      <c r="O25"/>
      <c r="P25"/>
      <c r="Q25"/>
      <c r="R25"/>
      <c r="S25"/>
      <c r="T25"/>
      <c r="U25"/>
      <c r="V25"/>
      <c r="W25"/>
      <c r="X25"/>
      <c r="Y25"/>
      <c r="Z25"/>
    </row>
    <row r="26" spans="15:26" ht="15" customHeight="1" x14ac:dyDescent="0.3">
      <c r="O26"/>
      <c r="P26"/>
      <c r="Q26"/>
      <c r="R26"/>
      <c r="S26"/>
      <c r="T26"/>
      <c r="U26"/>
      <c r="V26"/>
      <c r="W26"/>
      <c r="X26"/>
      <c r="Y26"/>
      <c r="Z26"/>
    </row>
    <row r="27" spans="15:26" ht="15" customHeight="1" x14ac:dyDescent="0.3">
      <c r="O27"/>
      <c r="P27"/>
      <c r="Q27"/>
      <c r="R27"/>
      <c r="S27"/>
      <c r="T27"/>
      <c r="U27"/>
      <c r="V27"/>
      <c r="W27"/>
      <c r="X27"/>
      <c r="Y27"/>
      <c r="Z27"/>
    </row>
    <row r="28" spans="15:26" x14ac:dyDescent="0.3">
      <c r="O28"/>
      <c r="P28"/>
      <c r="Q28"/>
      <c r="R28"/>
      <c r="S28"/>
      <c r="T28"/>
      <c r="U28"/>
      <c r="V28"/>
      <c r="W28"/>
      <c r="X28"/>
      <c r="Y28"/>
      <c r="Z28"/>
    </row>
    <row r="29" spans="15:26" x14ac:dyDescent="0.3">
      <c r="O29"/>
      <c r="P29"/>
      <c r="Q29"/>
      <c r="R29"/>
      <c r="S29"/>
      <c r="T29"/>
      <c r="U29"/>
      <c r="V29"/>
      <c r="W29"/>
      <c r="X29"/>
      <c r="Y29"/>
      <c r="Z29"/>
    </row>
    <row r="30" spans="15:26" ht="15" customHeight="1" x14ac:dyDescent="0.3">
      <c r="O30"/>
      <c r="P30"/>
      <c r="Q30"/>
      <c r="R30"/>
      <c r="S30"/>
      <c r="T30"/>
      <c r="U30"/>
      <c r="V30"/>
      <c r="W30"/>
      <c r="X30"/>
      <c r="Y30"/>
      <c r="Z30"/>
    </row>
    <row r="31" spans="15:26" ht="15" customHeight="1" x14ac:dyDescent="0.3">
      <c r="O31"/>
      <c r="P31"/>
      <c r="Q31"/>
      <c r="R31"/>
      <c r="S31"/>
      <c r="T31"/>
      <c r="U31"/>
      <c r="V31"/>
      <c r="W31"/>
      <c r="X31"/>
      <c r="Y31"/>
      <c r="Z31"/>
    </row>
    <row r="32" spans="15:26" x14ac:dyDescent="0.3">
      <c r="O32"/>
      <c r="P32"/>
      <c r="Q32"/>
      <c r="R32"/>
      <c r="S32"/>
      <c r="T32"/>
      <c r="U32"/>
      <c r="V32"/>
      <c r="W32"/>
      <c r="X32"/>
      <c r="Y32"/>
      <c r="Z32"/>
    </row>
    <row r="33" spans="15:26" x14ac:dyDescent="0.3">
      <c r="O33"/>
      <c r="P33"/>
      <c r="Q33"/>
      <c r="R33"/>
      <c r="S33"/>
      <c r="T33"/>
      <c r="U33"/>
      <c r="V33"/>
      <c r="W33"/>
      <c r="X33"/>
      <c r="Y33"/>
      <c r="Z33"/>
    </row>
    <row r="34" spans="15:26" ht="15" customHeight="1" x14ac:dyDescent="0.3">
      <c r="O34"/>
      <c r="P34"/>
      <c r="Q34"/>
      <c r="R34"/>
      <c r="S34"/>
      <c r="T34"/>
      <c r="U34"/>
      <c r="V34"/>
      <c r="W34"/>
      <c r="X34"/>
      <c r="Y34"/>
      <c r="Z34"/>
    </row>
    <row r="35" spans="15:26" ht="15" customHeight="1" x14ac:dyDescent="0.3">
      <c r="O35"/>
      <c r="P35"/>
      <c r="Q35"/>
      <c r="R35"/>
      <c r="S35"/>
      <c r="T35"/>
      <c r="U35"/>
      <c r="V35"/>
      <c r="W35"/>
      <c r="X35"/>
      <c r="Y35"/>
      <c r="Z35"/>
    </row>
    <row r="36" spans="15:26" x14ac:dyDescent="0.3">
      <c r="O36"/>
      <c r="P36"/>
      <c r="Q36"/>
      <c r="R36"/>
      <c r="S36"/>
      <c r="T36"/>
      <c r="U36"/>
      <c r="V36"/>
      <c r="W36"/>
      <c r="X36"/>
      <c r="Y36"/>
      <c r="Z36"/>
    </row>
    <row r="37" spans="15:26" x14ac:dyDescent="0.3">
      <c r="O37"/>
      <c r="P37"/>
      <c r="Q37"/>
      <c r="R37"/>
      <c r="S37"/>
      <c r="T37"/>
      <c r="U37"/>
      <c r="V37"/>
      <c r="W37"/>
      <c r="X37"/>
      <c r="Y37"/>
      <c r="Z37"/>
    </row>
    <row r="38" spans="15:26" x14ac:dyDescent="0.3">
      <c r="O38"/>
      <c r="P38"/>
      <c r="Q38"/>
      <c r="R38"/>
      <c r="S38"/>
      <c r="T38"/>
      <c r="U38"/>
      <c r="V38"/>
      <c r="W38"/>
      <c r="X38"/>
      <c r="Y38"/>
      <c r="Z38"/>
    </row>
  </sheetData>
  <pageMargins left="0.7" right="0.7" top="0.75" bottom="0.75" header="0.3" footer="0.3"/>
  <pageSetup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FirstPage</vt:lpstr>
      <vt:lpstr>Content</vt:lpstr>
      <vt:lpstr>Problem 10 (2)</vt:lpstr>
      <vt:lpstr>Problem 71 (2)</vt:lpstr>
      <vt:lpstr>CCP2 </vt:lpstr>
      <vt:lpstr>CP2</vt:lpstr>
      <vt:lpstr>CCP1</vt:lpstr>
      <vt:lpstr>CP1</vt:lpstr>
      <vt:lpstr>Problem 10 (3)</vt:lpstr>
      <vt:lpstr>Problem 10</vt:lpstr>
      <vt:lpstr>Problem 9 (2)</vt:lpstr>
      <vt:lpstr>Problem 9 (3)</vt:lpstr>
      <vt:lpstr>Problem 8 (2)</vt:lpstr>
      <vt:lpstr>Problem 8 (3)</vt:lpstr>
      <vt:lpstr>Problem 8</vt:lpstr>
      <vt:lpstr>Problem 7 (2)</vt:lpstr>
      <vt:lpstr>Problem 7 (3)</vt:lpstr>
      <vt:lpstr>Problem 7</vt:lpstr>
      <vt:lpstr>Problem 6 (2)</vt:lpstr>
      <vt:lpstr>Problem 6 (3)</vt:lpstr>
      <vt:lpstr>Problem 6</vt:lpstr>
      <vt:lpstr>Problem 5 (2)</vt:lpstr>
      <vt:lpstr>Problem 5 (3)</vt:lpstr>
      <vt:lpstr>Problem 5 (4)</vt:lpstr>
      <vt:lpstr>Problem 5</vt:lpstr>
      <vt:lpstr>Problem 4 (2)</vt:lpstr>
      <vt:lpstr>Problem 4 (3)</vt:lpstr>
      <vt:lpstr>Problem 4</vt:lpstr>
      <vt:lpstr>Problem 3 (2)</vt:lpstr>
      <vt:lpstr>Problem 3</vt:lpstr>
      <vt:lpstr>Problem 2 (2)</vt:lpstr>
      <vt:lpstr>Problem 3 (3)</vt:lpstr>
      <vt:lpstr>Problem 2 (3)</vt:lpstr>
      <vt:lpstr>Problem 2</vt:lpstr>
      <vt:lpstr>Problem 1 (2)</vt:lpstr>
      <vt:lpstr>Problem 1 (4)</vt:lpstr>
      <vt:lpstr>Problem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19498</cp:lastModifiedBy>
  <cp:lastPrinted>2020-02-06T21:42:16Z</cp:lastPrinted>
  <dcterms:created xsi:type="dcterms:W3CDTF">2012-09-15T18:37:09Z</dcterms:created>
  <dcterms:modified xsi:type="dcterms:W3CDTF">2022-09-19T17:48:33Z</dcterms:modified>
</cp:coreProperties>
</file>