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dpodobas\Documents\"/>
    </mc:Choice>
  </mc:AlternateContent>
  <xr:revisionPtr revIDLastSave="0" documentId="8_{7720D139-88C0-4BF1-BFDA-E7600FE6E115}" xr6:coauthVersionLast="47" xr6:coauthVersionMax="47" xr10:uidLastSave="{00000000-0000-0000-0000-000000000000}"/>
  <bookViews>
    <workbookView xWindow="-120" yWindow="-120" windowWidth="29040" windowHeight="15840" xr2:uid="{00000000-000D-0000-FFFF-FFFF00000000}"/>
  </bookViews>
  <sheets>
    <sheet name="FirstPage" sheetId="21" r:id="rId1"/>
    <sheet name="Exam Content " sheetId="70" r:id="rId2"/>
    <sheet name="Problem 1" sheetId="138" r:id="rId3"/>
    <sheet name="Problem 1 (2)" sheetId="139" r:id="rId4"/>
    <sheet name="Problem 2" sheetId="126" r:id="rId5"/>
    <sheet name="Problem 2 (2)" sheetId="140" r:id="rId6"/>
    <sheet name="Problem 3" sheetId="127" r:id="rId7"/>
    <sheet name="Problem 3 (2)" sheetId="141" r:id="rId8"/>
    <sheet name="Problem 4" sheetId="128" r:id="rId9"/>
    <sheet name="Problem 4 (2)" sheetId="142" r:id="rId10"/>
    <sheet name="Problem 5" sheetId="129" r:id="rId11"/>
    <sheet name="Problem 5 (2)" sheetId="143" r:id="rId12"/>
    <sheet name="Problem 6" sheetId="130" r:id="rId13"/>
    <sheet name="Problem 6 (2)" sheetId="144" r:id="rId14"/>
    <sheet name="Problem 7" sheetId="131" r:id="rId15"/>
    <sheet name="Problem 7 (2)" sheetId="145" r:id="rId16"/>
    <sheet name="Problem 8" sheetId="132" r:id="rId17"/>
    <sheet name="Problem 8 (2)" sheetId="146" r:id="rId18"/>
    <sheet name="Problem 9" sheetId="133" r:id="rId19"/>
    <sheet name="Problem 9 (2)" sheetId="147" r:id="rId20"/>
    <sheet name="Problem 10" sheetId="135" r:id="rId21"/>
    <sheet name="Problem 10 (2)" sheetId="148" r:id="rId22"/>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 i="142" l="1"/>
  <c r="Y18" i="142"/>
  <c r="Y17" i="142"/>
  <c r="Y16" i="142"/>
  <c r="Y20" i="142"/>
  <c r="X20" i="142"/>
  <c r="Y39" i="148"/>
  <c r="Y33" i="148"/>
  <c r="Y22" i="148"/>
  <c r="J58" i="146" l="1"/>
  <c r="J60" i="146"/>
  <c r="R73" i="146"/>
  <c r="R60" i="146"/>
  <c r="R58" i="146"/>
  <c r="R29" i="146"/>
  <c r="P59" i="145"/>
  <c r="O28" i="141"/>
  <c r="J73" i="146" l="1"/>
  <c r="H49" i="146"/>
  <c r="J49" i="146"/>
  <c r="I49" i="146"/>
  <c r="J47" i="146"/>
  <c r="I47" i="146"/>
  <c r="H47" i="146"/>
  <c r="L9" i="146"/>
  <c r="P44" i="145"/>
  <c r="O25" i="145"/>
  <c r="O27" i="141" l="1"/>
  <c r="O26" i="141"/>
  <c r="O19" i="141"/>
  <c r="O18" i="141"/>
  <c r="O17" i="141"/>
  <c r="R29" i="140"/>
  <c r="R28" i="140"/>
  <c r="R27" i="140"/>
  <c r="O31" i="139"/>
  <c r="M21" i="139"/>
  <c r="N17" i="139"/>
  <c r="N18" i="139"/>
  <c r="N21" i="139" s="1"/>
  <c r="N19" i="139"/>
  <c r="N20" i="139"/>
  <c r="N16" i="139"/>
  <c r="O16" i="139" s="1"/>
  <c r="O17" i="139" s="1"/>
  <c r="O18" i="139" s="1"/>
  <c r="O19" i="139" s="1"/>
  <c r="O20" i="139" s="1"/>
</calcChain>
</file>

<file path=xl/sharedStrings.xml><?xml version="1.0" encoding="utf-8"?>
<sst xmlns="http://schemas.openxmlformats.org/spreadsheetml/2006/main" count="207" uniqueCount="76">
  <si>
    <t xml:space="preserve">                                                                                                                                                                                                                                                                             </t>
  </si>
  <si>
    <t>=</t>
  </si>
  <si>
    <t>Gold</t>
  </si>
  <si>
    <t>Bond</t>
  </si>
  <si>
    <t>Stock</t>
  </si>
  <si>
    <t>Large Gain</t>
  </si>
  <si>
    <t>Small Gain</t>
  </si>
  <si>
    <t>No Change</t>
  </si>
  <si>
    <t>Small Fall</t>
  </si>
  <si>
    <t>Investment Decisions and Payoffs</t>
  </si>
  <si>
    <t>t</t>
  </si>
  <si>
    <t>C/D</t>
  </si>
  <si>
    <t>Probability</t>
  </si>
  <si>
    <t>LaPlace</t>
  </si>
  <si>
    <t>Large Gain in Market</t>
  </si>
  <si>
    <t>Small Gain in Market</t>
  </si>
  <si>
    <t>No Change in Market</t>
  </si>
  <si>
    <t>Small Fall in Market</t>
  </si>
  <si>
    <t>Hurwicz</t>
  </si>
  <si>
    <t>Large Fall in Market</t>
  </si>
  <si>
    <t>Large Fall</t>
  </si>
  <si>
    <t>Calls</t>
  </si>
  <si>
    <t># of Days</t>
  </si>
  <si>
    <t>Random numbers</t>
  </si>
  <si>
    <t>W</t>
  </si>
  <si>
    <t>SW</t>
  </si>
  <si>
    <t>NW</t>
  </si>
  <si>
    <t>A</t>
  </si>
  <si>
    <t>B</t>
  </si>
  <si>
    <t>C</t>
  </si>
  <si>
    <t>RN Interval</t>
  </si>
  <si>
    <t>Random Numbers</t>
  </si>
  <si>
    <t>Maximin</t>
  </si>
  <si>
    <t>Maximax</t>
  </si>
  <si>
    <t>Anova: Single Factor</t>
  </si>
  <si>
    <t>SUMMARY</t>
  </si>
  <si>
    <t>Groups</t>
  </si>
  <si>
    <t>Count</t>
  </si>
  <si>
    <t>Sum</t>
  </si>
  <si>
    <t>Average</t>
  </si>
  <si>
    <t>Variance</t>
  </si>
  <si>
    <t>Column 1</t>
  </si>
  <si>
    <t>Column 2</t>
  </si>
  <si>
    <t>Column 3</t>
  </si>
  <si>
    <t>ANOVA</t>
  </si>
  <si>
    <t>Source of Variation</t>
  </si>
  <si>
    <t>SS</t>
  </si>
  <si>
    <t>df</t>
  </si>
  <si>
    <t>MS</t>
  </si>
  <si>
    <t>F</t>
  </si>
  <si>
    <t>P-value</t>
  </si>
  <si>
    <t>F crit</t>
  </si>
  <si>
    <t>Between Groups</t>
  </si>
  <si>
    <t>Within Groups</t>
  </si>
  <si>
    <t>Total</t>
  </si>
  <si>
    <t>F (test)</t>
  </si>
  <si>
    <t>Mean</t>
  </si>
  <si>
    <t>Standard Error</t>
  </si>
  <si>
    <t>Median</t>
  </si>
  <si>
    <t>Mode</t>
  </si>
  <si>
    <t>Standard Deviation</t>
  </si>
  <si>
    <t>Sample Variance</t>
  </si>
  <si>
    <t>Kurtosis</t>
  </si>
  <si>
    <t>Skewness</t>
  </si>
  <si>
    <t>Column1</t>
  </si>
  <si>
    <t>Range</t>
  </si>
  <si>
    <t>Minimum</t>
  </si>
  <si>
    <t>Maximum</t>
  </si>
  <si>
    <t>Test</t>
  </si>
  <si>
    <t>Number of Calls</t>
  </si>
  <si>
    <t>Frequency of Calls</t>
  </si>
  <si>
    <t>Relative Frequency</t>
  </si>
  <si>
    <t>Cumulative Frequency</t>
  </si>
  <si>
    <t>Historical Number of Calls</t>
  </si>
  <si>
    <t>Predicted Number of Calls</t>
  </si>
  <si>
    <t>Payoffs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</si>
</sst>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quot;$&quot;#,##0"/>
    <numFmt numFmtId="165" formatCode="0.0"/>
    <numFmt numFmtId="166" formatCode="0.0000"/>
    <numFmt numFmtId="167" formatCode="&quot;$&quot;#,##0.00"/>
  </numFmts>
  <fonts count="45"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2"/>
      <color theme="1"/>
      <name val="Calibri"/>
      <family val="2"/>
      <scheme val="minor"/>
    </font>
    <font>
      <sz val="8"/>
      <color theme="1"/>
      <name val="Calibri"/>
      <family val="2"/>
      <scheme val="minor"/>
    </font>
    <font>
      <i/>
      <sz val="11"/>
      <color theme="1"/>
      <name val="Calibri"/>
      <family val="2"/>
      <scheme val="minor"/>
    </font>
    <font>
      <sz val="20"/>
      <color theme="1"/>
      <name val="Lucida Bright"/>
      <family val="1"/>
    </font>
    <font>
      <sz val="22"/>
      <color theme="1"/>
      <name val="Lucida Bright"/>
      <family val="1"/>
    </font>
    <font>
      <sz val="11"/>
      <color theme="1"/>
      <name val="Lucida Bright"/>
      <family val="1"/>
    </font>
    <font>
      <sz val="11"/>
      <color theme="1"/>
      <name val="Calibri"/>
      <family val="2"/>
      <scheme val="minor"/>
    </font>
    <font>
      <sz val="48"/>
      <color theme="5" tint="-0.499984740745262"/>
      <name val="Calibri"/>
      <family val="2"/>
      <scheme val="minor"/>
    </font>
    <font>
      <b/>
      <sz val="28"/>
      <color rgb="FFC00000"/>
      <name val="Lucida Bright"/>
      <family val="1"/>
    </font>
    <font>
      <sz val="18"/>
      <color theme="1"/>
      <name val="Calibri"/>
      <family val="2"/>
      <scheme val="minor"/>
    </font>
    <font>
      <sz val="20"/>
      <name val="Lucida Bright"/>
      <family val="1"/>
    </font>
    <font>
      <sz val="20"/>
      <color theme="1"/>
      <name val="Calibri"/>
      <family val="2"/>
      <scheme val="minor"/>
    </font>
    <font>
      <sz val="24"/>
      <color theme="1"/>
      <name val="Lucida Bright"/>
      <family val="1"/>
    </font>
    <font>
      <sz val="24"/>
      <color theme="1"/>
      <name val="Calibri"/>
      <family val="2"/>
      <scheme val="minor"/>
    </font>
    <font>
      <b/>
      <sz val="16"/>
      <color theme="3" tint="-0.499984740745262"/>
      <name val="Lucida Bright"/>
      <family val="1"/>
    </font>
    <font>
      <sz val="16"/>
      <color theme="1"/>
      <name val="Lucida Bright"/>
      <family val="1"/>
    </font>
    <font>
      <b/>
      <sz val="24"/>
      <color rgb="FFFFFF00"/>
      <name val="Lucida Bright"/>
      <family val="1"/>
    </font>
    <font>
      <sz val="20"/>
      <color rgb="FFFFFF00"/>
      <name val="Lucida Bright"/>
      <family val="1"/>
    </font>
    <font>
      <b/>
      <sz val="20"/>
      <color theme="1"/>
      <name val="Lucida Bright"/>
      <family val="1"/>
    </font>
    <font>
      <b/>
      <sz val="22"/>
      <color rgb="FFFFFF00"/>
      <name val="Lucida Bright"/>
      <family val="1"/>
    </font>
    <font>
      <b/>
      <sz val="20"/>
      <color rgb="FF002060"/>
      <name val="Lucida Bright"/>
      <family val="1"/>
    </font>
    <font>
      <b/>
      <sz val="20"/>
      <color rgb="FFC00000"/>
      <name val="Lucida Bright"/>
      <family val="1"/>
    </font>
    <font>
      <i/>
      <sz val="20"/>
      <color theme="1"/>
      <name val="Lucida Bright"/>
      <family val="1"/>
    </font>
    <font>
      <i/>
      <sz val="22"/>
      <color theme="1"/>
      <name val="Lucida Bright"/>
      <family val="1"/>
    </font>
    <font>
      <b/>
      <sz val="22"/>
      <color theme="6" tint="-0.499984740745262"/>
      <name val="Lucida Bright"/>
      <family val="1"/>
    </font>
    <font>
      <b/>
      <sz val="22"/>
      <color rgb="FFFFFF00"/>
      <name val="Calibri"/>
      <family val="2"/>
      <scheme val="minor"/>
    </font>
    <font>
      <sz val="18"/>
      <color theme="6" tint="-0.499984740745262"/>
      <name val="Calibri"/>
      <family val="2"/>
      <scheme val="minor"/>
    </font>
    <font>
      <b/>
      <sz val="18"/>
      <color theme="6" tint="-0.499984740745262"/>
      <name val="Calibri"/>
      <family val="2"/>
      <scheme val="minor"/>
    </font>
    <font>
      <sz val="12"/>
      <color theme="1"/>
      <name val="Calibri"/>
      <family val="2"/>
      <scheme val="minor"/>
    </font>
    <font>
      <b/>
      <sz val="22"/>
      <color rgb="FFFF0000"/>
      <name val="Calibri"/>
      <family val="2"/>
      <scheme val="minor"/>
    </font>
    <font>
      <b/>
      <sz val="18"/>
      <color rgb="FFFFC000"/>
      <name val="Lucida Bright"/>
      <family val="1"/>
    </font>
    <font>
      <b/>
      <sz val="18"/>
      <color rgb="FFFFFF00"/>
      <name val="Lucida Bright"/>
      <family val="1"/>
    </font>
    <font>
      <sz val="11"/>
      <color rgb="FFFF0000"/>
      <name val="Calibri"/>
      <family val="2"/>
      <scheme val="minor"/>
    </font>
    <font>
      <b/>
      <sz val="18"/>
      <color theme="1"/>
      <name val="Calibri"/>
      <family val="2"/>
      <scheme val="minor"/>
    </font>
    <font>
      <b/>
      <sz val="22"/>
      <color rgb="FFFFC000"/>
      <name val="Lucida Bright"/>
      <family val="1"/>
    </font>
    <font>
      <b/>
      <sz val="10"/>
      <color theme="2" tint="-9.9978637043366805E-2"/>
      <name val="Calibri"/>
      <family val="2"/>
      <scheme val="minor"/>
    </font>
    <font>
      <b/>
      <sz val="18"/>
      <color theme="2" tint="-9.9978637043366805E-2"/>
      <name val="Calibri"/>
      <family val="2"/>
      <scheme val="minor"/>
    </font>
    <font>
      <sz val="11"/>
      <color theme="2" tint="-0.249977111117893"/>
      <name val="Calibri"/>
      <family val="2"/>
      <scheme val="minor"/>
    </font>
    <font>
      <b/>
      <sz val="22"/>
      <color rgb="FFC00000"/>
      <name val="Lucida Bright"/>
      <family val="1"/>
    </font>
    <font>
      <b/>
      <sz val="20"/>
      <color theme="2" tint="-9.9978637043366805E-2"/>
      <name val="Calibri"/>
      <family val="2"/>
    </font>
    <font>
      <b/>
      <sz val="22"/>
      <color rgb="FFC00000"/>
      <name val="Calibri"/>
      <family val="2"/>
      <scheme val="minor"/>
    </font>
    <font>
      <b/>
      <sz val="20"/>
      <color rgb="FFFFFF00"/>
      <name val="Calibri"/>
      <family val="2"/>
      <scheme val="minor"/>
    </font>
  </fonts>
  <fills count="13">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C00000"/>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00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bottom style="medium">
        <color indexed="64"/>
      </bottom>
      <diagonal/>
    </border>
    <border>
      <left/>
      <right/>
      <top style="medium">
        <color indexed="64"/>
      </top>
      <bottom style="thin">
        <color auto="1"/>
      </bottom>
      <diagonal/>
    </border>
    <border>
      <left style="thin">
        <color auto="1"/>
      </left>
      <right/>
      <top/>
      <bottom/>
      <diagonal/>
    </border>
  </borders>
  <cellStyleXfs count="1">
    <xf numFmtId="0" fontId="0" fillId="0" borderId="0"/>
  </cellStyleXfs>
  <cellXfs count="109">
    <xf numFmtId="0" fontId="0" fillId="0" borderId="0" xfId="0"/>
    <xf numFmtId="0" fontId="0" fillId="2" borderId="0" xfId="0" applyFill="1"/>
    <xf numFmtId="0" fontId="8" fillId="2" borderId="0" xfId="0" applyFont="1" applyFill="1"/>
    <xf numFmtId="0" fontId="9" fillId="2" borderId="0" xfId="0" applyFont="1" applyFill="1"/>
    <xf numFmtId="0" fontId="6" fillId="3" borderId="1" xfId="0" applyFont="1" applyFill="1" applyBorder="1" applyAlignment="1">
      <alignment horizontal="center" vertical="center"/>
    </xf>
    <xf numFmtId="0" fontId="0" fillId="2" borderId="0" xfId="0" applyFill="1" applyProtection="1">
      <protection locked="0"/>
    </xf>
    <xf numFmtId="0" fontId="3" fillId="2" borderId="1" xfId="0" applyFont="1" applyFill="1" applyBorder="1" applyAlignment="1" applyProtection="1">
      <alignment horizontal="center" vertical="center"/>
      <protection locked="0"/>
    </xf>
    <xf numFmtId="0" fontId="1" fillId="2" borderId="0" xfId="0" applyFont="1" applyFill="1" applyProtection="1">
      <protection locked="0"/>
    </xf>
    <xf numFmtId="0" fontId="2" fillId="2" borderId="0" xfId="0" applyFont="1" applyFill="1" applyProtection="1">
      <protection locked="0"/>
    </xf>
    <xf numFmtId="0" fontId="14" fillId="2" borderId="1" xfId="0" applyFont="1" applyFill="1" applyBorder="1" applyAlignment="1" applyProtection="1">
      <alignment horizontal="center" vertical="center"/>
      <protection locked="0"/>
    </xf>
    <xf numFmtId="164" fontId="14" fillId="2" borderId="1" xfId="0" applyNumberFormat="1" applyFont="1" applyFill="1" applyBorder="1" applyAlignment="1" applyProtection="1">
      <alignment horizontal="center" vertical="center"/>
      <protection locked="0"/>
    </xf>
    <xf numFmtId="0" fontId="8" fillId="2" borderId="0" xfId="0" applyFont="1" applyFill="1" applyProtection="1">
      <protection locked="0"/>
    </xf>
    <xf numFmtId="0" fontId="3" fillId="2" borderId="0" xfId="0" applyFont="1" applyFill="1" applyAlignment="1" applyProtection="1">
      <alignment horizontal="right" vertical="center"/>
      <protection locked="0"/>
    </xf>
    <xf numFmtId="0" fontId="15" fillId="2" borderId="0" xfId="0" applyFont="1" applyFill="1" applyAlignment="1" applyProtection="1">
      <alignment horizontal="left" vertical="top"/>
      <protection locked="0"/>
    </xf>
    <xf numFmtId="165" fontId="3" fillId="2" borderId="1"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0" fillId="2" borderId="0" xfId="0" applyFill="1" applyAlignment="1">
      <alignment horizontal="center" vertical="center"/>
    </xf>
    <xf numFmtId="2" fontId="0" fillId="2" borderId="0" xfId="0" applyNumberFormat="1" applyFill="1"/>
    <xf numFmtId="0" fontId="7" fillId="2" borderId="1" xfId="0" applyFont="1" applyFill="1" applyBorder="1" applyAlignment="1">
      <alignment horizontal="center" vertical="center"/>
    </xf>
    <xf numFmtId="0" fontId="7" fillId="2" borderId="0" xfId="0" applyFont="1" applyFill="1" applyAlignment="1">
      <alignment vertical="center"/>
    </xf>
    <xf numFmtId="0" fontId="5" fillId="2" borderId="0" xfId="0" applyFont="1" applyFill="1" applyAlignment="1">
      <alignment horizontal="centerContinuous"/>
    </xf>
    <xf numFmtId="0" fontId="5" fillId="2" borderId="0" xfId="0" applyFont="1" applyFill="1" applyAlignment="1">
      <alignment horizontal="center"/>
    </xf>
    <xf numFmtId="164" fontId="6" fillId="2" borderId="1" xfId="0" applyNumberFormat="1" applyFont="1" applyFill="1" applyBorder="1" applyAlignment="1">
      <alignment horizontal="center" vertical="center"/>
    </xf>
    <xf numFmtId="0" fontId="12" fillId="2"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4" fillId="2" borderId="0" xfId="0" applyFont="1" applyFill="1" applyProtection="1">
      <protection locked="0"/>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2" fontId="15" fillId="0" borderId="9" xfId="0" applyNumberFormat="1" applyFont="1" applyBorder="1" applyAlignment="1">
      <alignment horizontal="center" vertical="center" wrapText="1"/>
    </xf>
    <xf numFmtId="1" fontId="15" fillId="0" borderId="9" xfId="0" applyNumberFormat="1" applyFont="1" applyBorder="1" applyAlignment="1">
      <alignment horizontal="center" vertical="center" wrapText="1"/>
    </xf>
    <xf numFmtId="0" fontId="15" fillId="6" borderId="9"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7" borderId="1" xfId="0" applyFont="1" applyFill="1" applyBorder="1" applyAlignment="1" applyProtection="1">
      <alignment horizontal="center" vertical="center"/>
      <protection locked="0"/>
    </xf>
    <xf numFmtId="0" fontId="18" fillId="7" borderId="1" xfId="0" applyFont="1" applyFill="1" applyBorder="1" applyAlignment="1" applyProtection="1">
      <alignment horizontal="center" vertical="center" wrapText="1"/>
      <protection locked="0"/>
    </xf>
    <xf numFmtId="0" fontId="19" fillId="8" borderId="8" xfId="0" applyFont="1" applyFill="1" applyBorder="1" applyAlignment="1">
      <alignment horizontal="center" vertical="center" wrapText="1"/>
    </xf>
    <xf numFmtId="164" fontId="20" fillId="8" borderId="1" xfId="0" applyNumberFormat="1" applyFont="1" applyFill="1" applyBorder="1" applyAlignment="1">
      <alignment horizontal="center" vertical="center"/>
    </xf>
    <xf numFmtId="0" fontId="21" fillId="3" borderId="1" xfId="0" applyFont="1" applyFill="1" applyBorder="1" applyAlignment="1">
      <alignment horizontal="center" vertical="center"/>
    </xf>
    <xf numFmtId="0" fontId="22" fillId="9" borderId="1" xfId="0" applyFont="1" applyFill="1" applyBorder="1" applyAlignment="1">
      <alignment horizontal="center" vertical="center"/>
    </xf>
    <xf numFmtId="3" fontId="20" fillId="8" borderId="1" xfId="0" applyNumberFormat="1" applyFont="1" applyFill="1" applyBorder="1" applyAlignment="1">
      <alignment horizontal="center" vertical="center"/>
    </xf>
    <xf numFmtId="0" fontId="21" fillId="10" borderId="10" xfId="0" applyFont="1" applyFill="1" applyBorder="1" applyAlignment="1">
      <alignment horizontal="center" vertical="center"/>
    </xf>
    <xf numFmtId="0" fontId="23" fillId="3" borderId="1" xfId="0" applyFont="1" applyFill="1" applyBorder="1" applyAlignment="1">
      <alignment horizontal="center" vertical="center"/>
    </xf>
    <xf numFmtId="0" fontId="0" fillId="0" borderId="11" xfId="0" applyBorder="1"/>
    <xf numFmtId="0" fontId="5" fillId="0" borderId="12" xfId="0" applyFont="1" applyBorder="1" applyAlignment="1">
      <alignment horizontal="center"/>
    </xf>
    <xf numFmtId="0" fontId="25" fillId="3" borderId="12" xfId="0" applyFont="1" applyFill="1" applyBorder="1" applyAlignment="1">
      <alignment horizontal="center"/>
    </xf>
    <xf numFmtId="0" fontId="26" fillId="3" borderId="12" xfId="0" applyFont="1" applyFill="1" applyBorder="1" applyAlignment="1">
      <alignment horizontal="center"/>
    </xf>
    <xf numFmtId="166" fontId="24" fillId="0" borderId="1" xfId="0" applyNumberFormat="1" applyFont="1" applyBorder="1" applyAlignment="1">
      <alignment horizontal="center" vertical="center"/>
    </xf>
    <xf numFmtId="166" fontId="27" fillId="0" borderId="1" xfId="0" applyNumberFormat="1" applyFont="1" applyBorder="1" applyAlignment="1">
      <alignment horizontal="center" vertical="center"/>
    </xf>
    <xf numFmtId="0" fontId="0" fillId="5" borderId="0" xfId="0" applyFill="1" applyProtection="1">
      <protection locked="0"/>
    </xf>
    <xf numFmtId="0" fontId="3" fillId="5" borderId="1" xfId="0" applyFont="1" applyFill="1" applyBorder="1" applyAlignment="1" applyProtection="1">
      <alignment horizontal="center" vertical="center"/>
      <protection locked="0"/>
    </xf>
    <xf numFmtId="0" fontId="5" fillId="0" borderId="12" xfId="0" applyFont="1" applyBorder="1" applyAlignment="1">
      <alignment horizontal="centerContinuous"/>
    </xf>
    <xf numFmtId="0" fontId="16" fillId="4" borderId="1" xfId="0" applyFont="1" applyFill="1" applyBorder="1" applyAlignment="1">
      <alignment horizontal="center" vertical="center"/>
    </xf>
    <xf numFmtId="2" fontId="28" fillId="8" borderId="0" xfId="0" applyNumberFormat="1" applyFont="1" applyFill="1" applyAlignment="1" applyProtection="1">
      <alignment vertical="center"/>
      <protection locked="0"/>
    </xf>
    <xf numFmtId="166" fontId="29" fillId="4" borderId="1" xfId="0" applyNumberFormat="1" applyFont="1" applyFill="1" applyBorder="1"/>
    <xf numFmtId="166" fontId="30" fillId="4" borderId="1" xfId="0" applyNumberFormat="1" applyFont="1" applyFill="1" applyBorder="1" applyAlignment="1">
      <alignment horizontal="center" vertical="center"/>
    </xf>
    <xf numFmtId="166" fontId="31" fillId="7" borderId="1" xfId="0" applyNumberFormat="1" applyFont="1" applyFill="1" applyBorder="1" applyAlignment="1">
      <alignment horizontal="center" vertical="center" wrapText="1"/>
    </xf>
    <xf numFmtId="166" fontId="31" fillId="7" borderId="1" xfId="0" applyNumberFormat="1" applyFont="1" applyFill="1" applyBorder="1" applyAlignment="1">
      <alignment horizontal="center" vertical="center"/>
    </xf>
    <xf numFmtId="0" fontId="4" fillId="5" borderId="0" xfId="0" applyFont="1" applyFill="1" applyProtection="1">
      <protection locked="0"/>
    </xf>
    <xf numFmtId="166" fontId="28" fillId="8" borderId="0" xfId="0" applyNumberFormat="1" applyFont="1" applyFill="1" applyAlignment="1" applyProtection="1">
      <alignment vertical="center"/>
      <protection locked="0"/>
    </xf>
    <xf numFmtId="166" fontId="33" fillId="8" borderId="1" xfId="0" applyNumberFormat="1" applyFont="1" applyFill="1" applyBorder="1" applyAlignment="1">
      <alignment horizontal="center" vertical="center"/>
    </xf>
    <xf numFmtId="166" fontId="34" fillId="9" borderId="1" xfId="0" applyNumberFormat="1" applyFont="1" applyFill="1" applyBorder="1"/>
    <xf numFmtId="0" fontId="0" fillId="5" borderId="0" xfId="0" applyFill="1"/>
    <xf numFmtId="0" fontId="1" fillId="5" borderId="0" xfId="0" applyFont="1" applyFill="1"/>
    <xf numFmtId="3" fontId="38" fillId="5" borderId="0" xfId="0" applyNumberFormat="1" applyFont="1" applyFill="1" applyAlignment="1">
      <alignment vertical="center"/>
    </xf>
    <xf numFmtId="167" fontId="39" fillId="5" borderId="0" xfId="0" applyNumberFormat="1" applyFont="1" applyFill="1" applyAlignment="1">
      <alignment vertical="center"/>
    </xf>
    <xf numFmtId="167" fontId="39" fillId="5" borderId="0" xfId="0" applyNumberFormat="1" applyFont="1" applyFill="1" applyAlignment="1">
      <alignment horizontal="center" vertical="center"/>
    </xf>
    <xf numFmtId="0" fontId="40" fillId="5" borderId="0" xfId="0" applyFont="1" applyFill="1"/>
    <xf numFmtId="0" fontId="2" fillId="5" borderId="0" xfId="0" applyFont="1" applyFill="1"/>
    <xf numFmtId="0" fontId="1" fillId="5" borderId="0" xfId="0" applyFont="1" applyFill="1" applyAlignment="1">
      <alignment horizontal="center" vertical="center"/>
    </xf>
    <xf numFmtId="0" fontId="2" fillId="5" borderId="0" xfId="0" applyFont="1" applyFill="1" applyAlignment="1">
      <alignment horizontal="center" vertical="center"/>
    </xf>
    <xf numFmtId="0" fontId="35" fillId="5" borderId="0" xfId="0" applyFont="1" applyFill="1"/>
    <xf numFmtId="0" fontId="10" fillId="2" borderId="0" xfId="0" applyFont="1" applyFill="1" applyAlignment="1">
      <alignment horizontal="center" vertical="center"/>
    </xf>
    <xf numFmtId="4" fontId="11" fillId="2" borderId="0" xfId="0" applyNumberFormat="1" applyFont="1" applyFill="1" applyAlignment="1" applyProtection="1">
      <alignment horizontal="center" vertical="center"/>
      <protection locked="0"/>
    </xf>
    <xf numFmtId="0" fontId="17" fillId="4" borderId="7"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8" fillId="8" borderId="0" xfId="0" applyFont="1" applyFill="1" applyAlignment="1" applyProtection="1">
      <alignment horizontal="center" vertical="center"/>
      <protection locked="0"/>
    </xf>
    <xf numFmtId="2" fontId="28" fillId="5" borderId="0" xfId="0" applyNumberFormat="1" applyFont="1" applyFill="1" applyAlignment="1" applyProtection="1">
      <alignment horizontal="center" vertical="center"/>
      <protection locked="0"/>
    </xf>
    <xf numFmtId="2" fontId="28" fillId="8" borderId="0" xfId="0" applyNumberFormat="1" applyFont="1" applyFill="1" applyAlignment="1" applyProtection="1">
      <alignment horizontal="center" vertical="center"/>
      <protection locked="0"/>
    </xf>
    <xf numFmtId="0" fontId="0" fillId="2" borderId="0" xfId="0" applyFill="1" applyAlignment="1" applyProtection="1">
      <alignment horizontal="center"/>
      <protection locked="0"/>
    </xf>
    <xf numFmtId="166" fontId="28" fillId="8" borderId="0" xfId="0" applyNumberFormat="1" applyFont="1" applyFill="1" applyAlignment="1" applyProtection="1">
      <alignment horizontal="center" vertical="center"/>
      <protection locked="0"/>
    </xf>
    <xf numFmtId="0" fontId="32" fillId="4" borderId="0" xfId="0" applyFont="1" applyFill="1" applyAlignment="1" applyProtection="1">
      <alignment horizontal="center" vertical="center"/>
      <protection locked="0"/>
    </xf>
    <xf numFmtId="6" fontId="36" fillId="5" borderId="2" xfId="0" applyNumberFormat="1" applyFont="1" applyFill="1" applyBorder="1" applyAlignment="1">
      <alignment horizontal="center" vertical="center"/>
    </xf>
    <xf numFmtId="0" fontId="36" fillId="5" borderId="3" xfId="0" applyFont="1" applyFill="1" applyBorder="1" applyAlignment="1">
      <alignment horizontal="center" vertical="center"/>
    </xf>
    <xf numFmtId="164" fontId="43" fillId="11" borderId="13" xfId="0" applyNumberFormat="1" applyFont="1" applyFill="1" applyBorder="1" applyAlignment="1">
      <alignment horizontal="center" vertical="center"/>
    </xf>
    <xf numFmtId="164" fontId="43" fillId="11" borderId="0" xfId="0" applyNumberFormat="1" applyFont="1" applyFill="1" applyAlignment="1">
      <alignment horizontal="center" vertical="center"/>
    </xf>
    <xf numFmtId="164" fontId="41" fillId="4" borderId="13" xfId="0" applyNumberFormat="1" applyFont="1" applyFill="1" applyBorder="1" applyAlignment="1">
      <alignment horizontal="center" vertical="center"/>
    </xf>
    <xf numFmtId="164" fontId="41" fillId="4" borderId="0" xfId="0" applyNumberFormat="1" applyFont="1" applyFill="1" applyAlignment="1">
      <alignment horizontal="center" vertical="center"/>
    </xf>
    <xf numFmtId="0" fontId="42" fillId="5" borderId="0" xfId="0" applyFont="1" applyFill="1" applyAlignment="1">
      <alignment horizontal="center" vertical="center"/>
    </xf>
    <xf numFmtId="0" fontId="39" fillId="5" borderId="0" xfId="0" applyFont="1" applyFill="1" applyAlignment="1">
      <alignment horizontal="center" vertical="center"/>
    </xf>
    <xf numFmtId="6" fontId="36" fillId="5" borderId="2" xfId="0" applyNumberFormat="1" applyFont="1" applyFill="1" applyBorder="1" applyAlignment="1">
      <alignment horizontal="center"/>
    </xf>
    <xf numFmtId="0" fontId="36" fillId="5" borderId="3" xfId="0" applyFont="1" applyFill="1" applyBorder="1" applyAlignment="1">
      <alignment horizontal="center"/>
    </xf>
    <xf numFmtId="0" fontId="36" fillId="3" borderId="2" xfId="0" applyFont="1" applyFill="1" applyBorder="1" applyAlignment="1">
      <alignment horizontal="center"/>
    </xf>
    <xf numFmtId="0" fontId="36" fillId="3" borderId="3" xfId="0" applyFont="1" applyFill="1" applyBorder="1" applyAlignment="1">
      <alignment horizontal="center"/>
    </xf>
    <xf numFmtId="164" fontId="37" fillId="8" borderId="13" xfId="0" applyNumberFormat="1" applyFont="1" applyFill="1" applyBorder="1" applyAlignment="1">
      <alignment horizontal="center" vertical="center"/>
    </xf>
    <xf numFmtId="164" fontId="37" fillId="8" borderId="0" xfId="0" applyNumberFormat="1" applyFont="1" applyFill="1" applyAlignment="1">
      <alignment horizontal="center" vertical="center"/>
    </xf>
    <xf numFmtId="3" fontId="36" fillId="5" borderId="2" xfId="0" applyNumberFormat="1" applyFont="1" applyFill="1" applyBorder="1" applyAlignment="1">
      <alignment horizontal="center"/>
    </xf>
    <xf numFmtId="3" fontId="36" fillId="5" borderId="3" xfId="0" applyNumberFormat="1" applyFont="1" applyFill="1" applyBorder="1" applyAlignment="1">
      <alignment horizontal="center"/>
    </xf>
    <xf numFmtId="0" fontId="0" fillId="2" borderId="1" xfId="0" applyFill="1" applyBorder="1" applyAlignment="1">
      <alignment horizontal="center" vertical="center"/>
    </xf>
    <xf numFmtId="0" fontId="44" fillId="12"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Exam Content '!A1"/></Relationships>
</file>

<file path=xl/drawings/_rels/drawing2.xml.rels><?xml version="1.0" encoding="UTF-8" standalone="yes"?>
<Relationships xmlns="http://schemas.openxmlformats.org/package/2006/relationships"><Relationship Id="rId8" Type="http://schemas.openxmlformats.org/officeDocument/2006/relationships/hyperlink" Target="#FirstPage!A1"/><Relationship Id="rId3" Type="http://schemas.openxmlformats.org/officeDocument/2006/relationships/hyperlink" Target="#'Problem 4'!A1"/><Relationship Id="rId7" Type="http://schemas.openxmlformats.org/officeDocument/2006/relationships/hyperlink" Target="#'Problem 8'!A1"/><Relationship Id="rId12" Type="http://schemas.openxmlformats.org/officeDocument/2006/relationships/hyperlink" Target="#'Problem 1'!A1"/><Relationship Id="rId2" Type="http://schemas.openxmlformats.org/officeDocument/2006/relationships/hyperlink" Target="#'Problem 3'!A1"/><Relationship Id="rId1" Type="http://schemas.openxmlformats.org/officeDocument/2006/relationships/hyperlink" Target="#'Problem 2'!A1"/><Relationship Id="rId6" Type="http://schemas.openxmlformats.org/officeDocument/2006/relationships/hyperlink" Target="#'Problem 7'!A1"/><Relationship Id="rId11" Type="http://schemas.openxmlformats.org/officeDocument/2006/relationships/hyperlink" Target="#'9'!A1"/><Relationship Id="rId5" Type="http://schemas.openxmlformats.org/officeDocument/2006/relationships/hyperlink" Target="#'Problem 10'!A1"/><Relationship Id="rId10" Type="http://schemas.openxmlformats.org/officeDocument/2006/relationships/hyperlink" Target="#'Problem 6'!A1"/><Relationship Id="rId4" Type="http://schemas.openxmlformats.org/officeDocument/2006/relationships/hyperlink" Target="#'Problem 5'!A1"/><Relationship Id="rId9" Type="http://schemas.openxmlformats.org/officeDocument/2006/relationships/hyperlink" Target="#'Problem 9'!A1"/></Relationships>
</file>

<file path=xl/drawings/_rels/drawing3.xml.rels><?xml version="1.0" encoding="UTF-8" standalone="yes"?>
<Relationships xmlns="http://schemas.openxmlformats.org/package/2006/relationships"><Relationship Id="rId2" Type="http://schemas.openxmlformats.org/officeDocument/2006/relationships/hyperlink" Target="#'Problem 1 (2)'!A1"/><Relationship Id="rId1" Type="http://schemas.openxmlformats.org/officeDocument/2006/relationships/hyperlink" Target="#'Exam Content '!A1"/></Relationships>
</file>

<file path=xl/drawings/_rels/drawing4.xml.rels><?xml version="1.0" encoding="UTF-8" standalone="yes"?>
<Relationships xmlns="http://schemas.openxmlformats.org/package/2006/relationships"><Relationship Id="rId1" Type="http://schemas.openxmlformats.org/officeDocument/2006/relationships/hyperlink" Target="#'Problem 1'!A1"/></Relationships>
</file>

<file path=xl/drawings/_rels/drawing5.xml.rels><?xml version="1.0" encoding="UTF-8" standalone="yes"?>
<Relationships xmlns="http://schemas.openxmlformats.org/package/2006/relationships"><Relationship Id="rId2" Type="http://schemas.openxmlformats.org/officeDocument/2006/relationships/hyperlink" Target="#'Problem 2 (2)'!A1"/><Relationship Id="rId1" Type="http://schemas.openxmlformats.org/officeDocument/2006/relationships/hyperlink" Target="#'Exam Content '!A1"/></Relationships>
</file>

<file path=xl/drawings/_rels/drawing6.xml.rels><?xml version="1.0" encoding="UTF-8" standalone="yes"?>
<Relationships xmlns="http://schemas.openxmlformats.org/package/2006/relationships"><Relationship Id="rId1" Type="http://schemas.openxmlformats.org/officeDocument/2006/relationships/hyperlink" Target="#'Problem 2'!A1"/></Relationships>
</file>

<file path=xl/drawings/_rels/drawing7.xml.rels><?xml version="1.0" encoding="UTF-8" standalone="yes"?>
<Relationships xmlns="http://schemas.openxmlformats.org/package/2006/relationships"><Relationship Id="rId2" Type="http://schemas.openxmlformats.org/officeDocument/2006/relationships/hyperlink" Target="#'Problem 3 (2)'!A1"/><Relationship Id="rId1" Type="http://schemas.openxmlformats.org/officeDocument/2006/relationships/hyperlink" Target="#'Exam Content '!A1"/></Relationships>
</file>

<file path=xl/drawings/_rels/drawing8.xml.rels><?xml version="1.0" encoding="UTF-8" standalone="yes"?>
<Relationships xmlns="http://schemas.openxmlformats.org/package/2006/relationships"><Relationship Id="rId1" Type="http://schemas.openxmlformats.org/officeDocument/2006/relationships/hyperlink" Target="#'Problem 3'!A1"/></Relationships>
</file>

<file path=xl/drawings/_rels/drawing9.xml.rels><?xml version="1.0" encoding="UTF-8" standalone="yes"?>
<Relationships xmlns="http://schemas.openxmlformats.org/package/2006/relationships"><Relationship Id="rId2" Type="http://schemas.openxmlformats.org/officeDocument/2006/relationships/hyperlink" Target="#'Problem 4 (2)'!A1"/><Relationship Id="rId1" Type="http://schemas.openxmlformats.org/officeDocument/2006/relationships/hyperlink" Target="#'Exam Content '!A1"/></Relationships>
</file>

<file path=xl/drawings/_rels/drawing10.xml.rels><?xml version="1.0" encoding="UTF-8" standalone="yes"?>
<Relationships xmlns="http://schemas.openxmlformats.org/package/2006/relationships"><Relationship Id="rId1" Type="http://schemas.openxmlformats.org/officeDocument/2006/relationships/hyperlink" Target="#'Problem 4'!A1"/></Relationships>
</file>

<file path=xl/drawings/_rels/drawing11.xml.rels><?xml version="1.0" encoding="UTF-8" standalone="yes"?>
<Relationships xmlns="http://schemas.openxmlformats.org/package/2006/relationships"><Relationship Id="rId2" Type="http://schemas.openxmlformats.org/officeDocument/2006/relationships/hyperlink" Target="#'Problem 5 (2)'!A1"/><Relationship Id="rId1" Type="http://schemas.openxmlformats.org/officeDocument/2006/relationships/hyperlink" Target="#'Exam Content '!A1"/></Relationships>
</file>

<file path=xl/drawings/_rels/drawing12.xml.rels><?xml version="1.0" encoding="UTF-8" standalone="yes"?>
<Relationships xmlns="http://schemas.openxmlformats.org/package/2006/relationships"><Relationship Id="rId1" Type="http://schemas.openxmlformats.org/officeDocument/2006/relationships/hyperlink" Target="#'Problem 5'!A1"/></Relationships>
</file>

<file path=xl/drawings/_rels/drawing13.xml.rels><?xml version="1.0" encoding="UTF-8" standalone="yes"?>
<Relationships xmlns="http://schemas.openxmlformats.org/package/2006/relationships"><Relationship Id="rId2" Type="http://schemas.openxmlformats.org/officeDocument/2006/relationships/hyperlink" Target="#'Problem 6 (2)'!A1"/><Relationship Id="rId1" Type="http://schemas.openxmlformats.org/officeDocument/2006/relationships/hyperlink" Target="#'Exam Content '!A1"/></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Problem 6'!A1"/><Relationship Id="rId1" Type="http://schemas.openxmlformats.org/officeDocument/2006/relationships/hyperlink" Target="#'Exam Content '!A1"/></Relationships>
</file>

<file path=xl/drawings/_rels/drawing15.xml.rels><?xml version="1.0" encoding="UTF-8" standalone="yes"?>
<Relationships xmlns="http://schemas.openxmlformats.org/package/2006/relationships"><Relationship Id="rId2" Type="http://schemas.openxmlformats.org/officeDocument/2006/relationships/hyperlink" Target="#'Problem 7 (2)'!A1"/><Relationship Id="rId1" Type="http://schemas.openxmlformats.org/officeDocument/2006/relationships/hyperlink" Target="#'Exam Content '!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blem 7'!A1"/></Relationships>
</file>

<file path=xl/drawings/_rels/drawing17.xml.rels><?xml version="1.0" encoding="UTF-8" standalone="yes"?>
<Relationships xmlns="http://schemas.openxmlformats.org/package/2006/relationships"><Relationship Id="rId2" Type="http://schemas.openxmlformats.org/officeDocument/2006/relationships/hyperlink" Target="#'Problem 8 (2)'!A1"/><Relationship Id="rId1" Type="http://schemas.openxmlformats.org/officeDocument/2006/relationships/hyperlink" Target="#'Exam Content '!A1"/></Relationships>
</file>

<file path=xl/drawings/_rels/drawing18.xml.rels><?xml version="1.0" encoding="UTF-8" standalone="yes"?>
<Relationships xmlns="http://schemas.openxmlformats.org/package/2006/relationships"><Relationship Id="rId13" Type="http://schemas.openxmlformats.org/officeDocument/2006/relationships/customXml" Target="../ink/ink3.xml"/><Relationship Id="rId18" Type="http://schemas.openxmlformats.org/officeDocument/2006/relationships/image" Target="NULL"/><Relationship Id="rId39" Type="http://schemas.openxmlformats.org/officeDocument/2006/relationships/customXml" Target="../ink/ink7.xml"/><Relationship Id="rId3" Type="http://schemas.openxmlformats.org/officeDocument/2006/relationships/customXml" Target="../ink/ink1.xml"/><Relationship Id="rId7" Type="http://schemas.openxmlformats.org/officeDocument/2006/relationships/customXml" Target="../ink/ink2.xml"/><Relationship Id="rId12" Type="http://schemas.openxmlformats.org/officeDocument/2006/relationships/image" Target="NULL"/><Relationship Id="rId17" Type="http://schemas.openxmlformats.org/officeDocument/2006/relationships/customXml" Target="../ink/ink4.xml"/><Relationship Id="rId38" Type="http://schemas.openxmlformats.org/officeDocument/2006/relationships/image" Target="NULL"/><Relationship Id="rId2" Type="http://schemas.openxmlformats.org/officeDocument/2006/relationships/hyperlink" Target="#'Problem 8'!A1"/><Relationship Id="rId16" Type="http://schemas.openxmlformats.org/officeDocument/2006/relationships/image" Target="NULL"/><Relationship Id="rId1" Type="http://schemas.openxmlformats.org/officeDocument/2006/relationships/image" Target="../media/image1.png"/><Relationship Id="rId6" Type="http://schemas.openxmlformats.org/officeDocument/2006/relationships/image" Target="NULL"/><Relationship Id="rId37" Type="http://schemas.openxmlformats.org/officeDocument/2006/relationships/customXml" Target="../ink/ink6.xml"/><Relationship Id="rId40" Type="http://schemas.openxmlformats.org/officeDocument/2006/relationships/image" Target="NULL"/><Relationship Id="rId36" Type="http://schemas.openxmlformats.org/officeDocument/2006/relationships/image" Target="NULL"/><Relationship Id="rId19" Type="http://schemas.openxmlformats.org/officeDocument/2006/relationships/customXml" Target="../ink/ink5.xml"/></Relationships>
</file>

<file path=xl/drawings/_rels/drawing19.xml.rels><?xml version="1.0" encoding="UTF-8" standalone="yes"?>
<Relationships xmlns="http://schemas.openxmlformats.org/package/2006/relationships"><Relationship Id="rId2" Type="http://schemas.openxmlformats.org/officeDocument/2006/relationships/hyperlink" Target="#'Problem 9 (2)'!A1"/><Relationship Id="rId1" Type="http://schemas.openxmlformats.org/officeDocument/2006/relationships/hyperlink" Target="#'Exam Content '!A1"/></Relationships>
</file>

<file path=xl/drawings/_rels/drawing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Problem 9'!A1"/><Relationship Id="rId1" Type="http://schemas.openxmlformats.org/officeDocument/2006/relationships/hyperlink" Target="#'Exam Content '!A1"/></Relationships>
</file>

<file path=xl/drawings/_rels/drawing21.xml.rels><?xml version="1.0" encoding="UTF-8" standalone="yes"?>
<Relationships xmlns="http://schemas.openxmlformats.org/package/2006/relationships"><Relationship Id="rId2" Type="http://schemas.openxmlformats.org/officeDocument/2006/relationships/hyperlink" Target="#'Problem 10 (2)'!A1"/><Relationship Id="rId1" Type="http://schemas.openxmlformats.org/officeDocument/2006/relationships/hyperlink" Target="#'Exam Content '!A1"/></Relationships>
</file>

<file path=xl/drawings/_rels/drawing22.xml.rels><?xml version="1.0" encoding="UTF-8" standalone="yes"?>
<Relationships xmlns="http://schemas.openxmlformats.org/package/2006/relationships"><Relationship Id="rId2" Type="http://schemas.openxmlformats.org/officeDocument/2006/relationships/hyperlink" Target="#'Problem 10'!A1"/><Relationship Id="rId1" Type="http://schemas.openxmlformats.org/officeDocument/2006/relationships/hyperlink" Target="#'Exam Content '!A1"/></Relationships>
</file>

<file path=xl/drawings/drawing1.xml><?xml version="1.0" encoding="utf-8"?>
<xdr:wsDr xmlns:xdr="http://schemas.openxmlformats.org/drawingml/2006/spreadsheetDrawing" xmlns:a="http://schemas.openxmlformats.org/drawingml/2006/main">
  <xdr:twoCellAnchor>
    <xdr:from>
      <xdr:col>19</xdr:col>
      <xdr:colOff>228600</xdr:colOff>
      <xdr:row>3</xdr:row>
      <xdr:rowOff>56106</xdr:rowOff>
    </xdr:from>
    <xdr:to>
      <xdr:col>35</xdr:col>
      <xdr:colOff>440055</xdr:colOff>
      <xdr:row>10</xdr:row>
      <xdr:rowOff>167322</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11991975" y="627606"/>
          <a:ext cx="10117455" cy="144471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rgbClr val="002060"/>
              </a:solidFill>
              <a:latin typeface="Lucida Bright" panose="02040602050505020304" pitchFamily="18" charset="0"/>
            </a:rPr>
            <a:t>CSUSM</a:t>
          </a:r>
        </a:p>
      </xdr:txBody>
    </xdr:sp>
    <xdr:clientData/>
  </xdr:twoCellAnchor>
  <xdr:twoCellAnchor>
    <xdr:from>
      <xdr:col>24</xdr:col>
      <xdr:colOff>497480</xdr:colOff>
      <xdr:row>56</xdr:row>
      <xdr:rowOff>162379</xdr:rowOff>
    </xdr:from>
    <xdr:to>
      <xdr:col>30</xdr:col>
      <xdr:colOff>308069</xdr:colOff>
      <xdr:row>63</xdr:row>
      <xdr:rowOff>117475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5127880" y="10830379"/>
          <a:ext cx="3468189" cy="12885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20</xdr:col>
      <xdr:colOff>515303</xdr:colOff>
      <xdr:row>28</xdr:row>
      <xdr:rowOff>57603</xdr:rowOff>
    </xdr:from>
    <xdr:to>
      <xdr:col>33</xdr:col>
      <xdr:colOff>341948</xdr:colOff>
      <xdr:row>50</xdr:row>
      <xdr:rowOff>60960</xdr:rowOff>
    </xdr:to>
    <xdr:sp macro="" textlink="">
      <xdr:nvSpPr>
        <xdr:cNvPr id="11" name="Rounded Rectangle 3">
          <a:extLst>
            <a:ext uri="{FF2B5EF4-FFF2-40B4-BE49-F238E27FC236}">
              <a16:creationId xmlns:a16="http://schemas.microsoft.com/office/drawing/2014/main" id="{00000000-0008-0000-0000-00000B000000}"/>
            </a:ext>
          </a:extLst>
        </xdr:cNvPr>
        <xdr:cNvSpPr/>
      </xdr:nvSpPr>
      <xdr:spPr>
        <a:xfrm>
          <a:off x="12897803" y="5391603"/>
          <a:ext cx="7875270" cy="41943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5400" b="1" baseline="0">
            <a:solidFill>
              <a:srgbClr val="C00000"/>
            </a:solidFill>
            <a:latin typeface="Lucida Bright" panose="02040602050505020304" pitchFamily="18" charset="0"/>
          </a:endParaRPr>
        </a:p>
        <a:p>
          <a:pPr algn="ctr"/>
          <a:r>
            <a:rPr lang="en-US" sz="5400" b="1" baseline="0">
              <a:solidFill>
                <a:srgbClr val="C00000"/>
              </a:solidFill>
              <a:latin typeface="Lucida Bright" panose="02040602050505020304" pitchFamily="18" charset="0"/>
            </a:rPr>
            <a:t>Test 4 Answers </a:t>
          </a:r>
          <a:r>
            <a:rPr lang="en-US" sz="3200" b="1" baseline="0">
              <a:solidFill>
                <a:srgbClr val="C00000"/>
              </a:solidFill>
              <a:latin typeface="Lucida Bright" panose="02040602050505020304" pitchFamily="18" charset="0"/>
            </a:rPr>
            <a:t> </a:t>
          </a:r>
          <a:r>
            <a:rPr lang="en-US" sz="2400" b="1" baseline="0">
              <a:solidFill>
                <a:srgbClr val="C00000"/>
              </a:solidFill>
              <a:latin typeface="Lucida Bright" panose="02040602050505020304" pitchFamily="18" charset="0"/>
            </a:rPr>
            <a:t>v.1</a:t>
          </a:r>
        </a:p>
        <a:p>
          <a:pPr algn="ctr"/>
          <a:r>
            <a:rPr lang="en-US" sz="2800" b="1" baseline="0">
              <a:solidFill>
                <a:srgbClr val="C00000"/>
              </a:solidFill>
              <a:latin typeface="Lucida Bright" panose="02040602050505020304" pitchFamily="18" charset="0"/>
            </a:rPr>
            <a:t>(</a:t>
          </a:r>
          <a:r>
            <a:rPr lang="en-US" sz="3200" b="1" baseline="0">
              <a:solidFill>
                <a:srgbClr val="C00000"/>
              </a:solidFill>
              <a:latin typeface="Lucida Bright" panose="02040602050505020304" pitchFamily="18" charset="0"/>
            </a:rPr>
            <a:t>Final)</a:t>
          </a:r>
        </a:p>
        <a:p>
          <a:pPr algn="ctr"/>
          <a:endParaRPr lang="en-US" sz="3600" b="1" baseline="0">
            <a:solidFill>
              <a:schemeClr val="tx2">
                <a:lumMod val="50000"/>
              </a:schemeClr>
            </a:solidFill>
            <a:latin typeface="Lucida Bright" panose="02040602050505020304" pitchFamily="18" charset="0"/>
          </a:endParaRPr>
        </a:p>
        <a:p>
          <a:pPr algn="ctr"/>
          <a:r>
            <a:rPr lang="en-US" sz="3600" b="1" baseline="0">
              <a:solidFill>
                <a:schemeClr val="tx2">
                  <a:lumMod val="50000"/>
                </a:schemeClr>
              </a:solidFill>
              <a:latin typeface="Lucida Bright" panose="02040602050505020304" pitchFamily="18" charset="0"/>
            </a:rPr>
            <a:t>5/15/23</a:t>
          </a:r>
          <a:endParaRPr lang="en-US" sz="3600" b="1">
            <a:solidFill>
              <a:schemeClr val="tx2">
                <a:lumMod val="50000"/>
              </a:schemeClr>
            </a:solidFill>
            <a:latin typeface="Lucida Bright" panose="02040602050505020304" pitchFamily="18" charset="0"/>
          </a:endParaRPr>
        </a:p>
      </xdr:txBody>
    </xdr:sp>
    <xdr:clientData/>
  </xdr:twoCellAnchor>
  <xdr:twoCellAnchor>
    <xdr:from>
      <xdr:col>22</xdr:col>
      <xdr:colOff>209550</xdr:colOff>
      <xdr:row>16</xdr:row>
      <xdr:rowOff>11249</xdr:rowOff>
    </xdr:from>
    <xdr:to>
      <xdr:col>32</xdr:col>
      <xdr:colOff>194309</xdr:colOff>
      <xdr:row>22</xdr:row>
      <xdr:rowOff>156845</xdr:rowOff>
    </xdr:to>
    <xdr:sp macro="" textlink="">
      <xdr:nvSpPr>
        <xdr:cNvPr id="12" name="Rounded Rectangle 3">
          <a:hlinkClick xmlns:r="http://schemas.openxmlformats.org/officeDocument/2006/relationships" r:id="rId2"/>
          <a:extLst>
            <a:ext uri="{FF2B5EF4-FFF2-40B4-BE49-F238E27FC236}">
              <a16:creationId xmlns:a16="http://schemas.microsoft.com/office/drawing/2014/main" id="{00000000-0008-0000-0000-00000C000000}"/>
            </a:ext>
          </a:extLst>
        </xdr:cNvPr>
        <xdr:cNvSpPr/>
      </xdr:nvSpPr>
      <xdr:spPr>
        <a:xfrm>
          <a:off x="13620750" y="3059249"/>
          <a:ext cx="6080759" cy="12885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rPr>
            <a:t>BUS</a:t>
          </a:r>
          <a:r>
            <a:rPr lang="en-US" sz="4400" b="1" baseline="0">
              <a:solidFill>
                <a:schemeClr val="tx2">
                  <a:lumMod val="50000"/>
                </a:schemeClr>
              </a:solidFill>
              <a:latin typeface="Lucida Bright" panose="02040602050505020304" pitchFamily="18" charset="0"/>
            </a:rPr>
            <a:t> 204 G S23</a:t>
          </a:r>
          <a:endParaRPr lang="en-US" sz="4400" b="1">
            <a:solidFill>
              <a:schemeClr val="tx2">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483599</xdr:colOff>
      <xdr:row>3</xdr:row>
      <xdr:rowOff>70302</xdr:rowOff>
    </xdr:from>
    <xdr:to>
      <xdr:col>29</xdr:col>
      <xdr:colOff>38191</xdr:colOff>
      <xdr:row>9</xdr:row>
      <xdr:rowOff>63500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9532349" y="641802"/>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 Test 4</a:t>
          </a:r>
          <a:r>
            <a:rPr lang="en-US" sz="4000" b="1" baseline="0">
              <a:solidFill>
                <a:schemeClr val="accent3">
                  <a:lumMod val="50000"/>
                </a:schemeClr>
              </a:solidFill>
              <a:latin typeface="Lucida Bright" panose="02040602050505020304" pitchFamily="18" charset="0"/>
            </a:rPr>
            <a:t> G Content 5/15/23  </a:t>
          </a:r>
          <a:endParaRPr lang="en-US" sz="4000">
            <a:solidFill>
              <a:schemeClr val="accent3">
                <a:lumMod val="50000"/>
              </a:schemeClr>
            </a:solidFill>
            <a:latin typeface="Lucida Bright" panose="02040602050505020304" pitchFamily="18" charset="0"/>
          </a:endParaRPr>
        </a:p>
      </xdr:txBody>
    </xdr:sp>
    <xdr:clientData/>
  </xdr:twoCellAnchor>
  <xdr:twoCellAnchor>
    <xdr:from>
      <xdr:col>13</xdr:col>
      <xdr:colOff>336096</xdr:colOff>
      <xdr:row>20</xdr:row>
      <xdr:rowOff>52161</xdr:rowOff>
    </xdr:from>
    <xdr:to>
      <xdr:col>20</xdr:col>
      <xdr:colOff>589189</xdr:colOff>
      <xdr:row>24</xdr:row>
      <xdr:rowOff>166460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822496" y="4233636"/>
          <a:ext cx="452029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13</xdr:col>
      <xdr:colOff>329292</xdr:colOff>
      <xdr:row>26</xdr:row>
      <xdr:rowOff>95250</xdr:rowOff>
    </xdr:from>
    <xdr:to>
      <xdr:col>20</xdr:col>
      <xdr:colOff>582385</xdr:colOff>
      <xdr:row>31</xdr:row>
      <xdr:rowOff>13606</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5815692" y="5419725"/>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13</xdr:col>
      <xdr:colOff>334735</xdr:colOff>
      <xdr:row>33</xdr:row>
      <xdr:rowOff>43543</xdr:rowOff>
    </xdr:from>
    <xdr:to>
      <xdr:col>20</xdr:col>
      <xdr:colOff>587828</xdr:colOff>
      <xdr:row>37</xdr:row>
      <xdr:rowOff>152399</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5821135" y="6701518"/>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13</xdr:col>
      <xdr:colOff>308425</xdr:colOff>
      <xdr:row>39</xdr:row>
      <xdr:rowOff>155122</xdr:rowOff>
    </xdr:from>
    <xdr:to>
      <xdr:col>20</xdr:col>
      <xdr:colOff>571496</xdr:colOff>
      <xdr:row>44</xdr:row>
      <xdr:rowOff>89808</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5794825" y="7956097"/>
          <a:ext cx="4530271"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23</xdr:col>
      <xdr:colOff>295273</xdr:colOff>
      <xdr:row>40</xdr:row>
      <xdr:rowOff>3175</xdr:rowOff>
    </xdr:from>
    <xdr:to>
      <xdr:col>30</xdr:col>
      <xdr:colOff>457201</xdr:colOff>
      <xdr:row>44</xdr:row>
      <xdr:rowOff>99332</xdr:rowOff>
    </xdr:to>
    <xdr:sp macro="" textlink="">
      <xdr:nvSpPr>
        <xdr:cNvPr id="8" name="Rounded Rectangle 9">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12118973" y="6759575"/>
          <a:ext cx="4518028" cy="8073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10</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23</xdr:col>
      <xdr:colOff>241300</xdr:colOff>
      <xdr:row>20</xdr:row>
      <xdr:rowOff>27212</xdr:rowOff>
    </xdr:from>
    <xdr:to>
      <xdr:col>30</xdr:col>
      <xdr:colOff>485322</xdr:colOff>
      <xdr:row>24</xdr:row>
      <xdr:rowOff>130625</xdr:rowOff>
    </xdr:to>
    <xdr:sp macro="" textlink="">
      <xdr:nvSpPr>
        <xdr:cNvPr id="9" name="Rounded Rectangle 12">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a:xfrm>
          <a:off x="11703050" y="4202337"/>
          <a:ext cx="44667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7</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23</xdr:col>
      <xdr:colOff>224515</xdr:colOff>
      <xdr:row>26</xdr:row>
      <xdr:rowOff>97063</xdr:rowOff>
    </xdr:from>
    <xdr:to>
      <xdr:col>30</xdr:col>
      <xdr:colOff>468537</xdr:colOff>
      <xdr:row>31</xdr:row>
      <xdr:rowOff>9976</xdr:rowOff>
    </xdr:to>
    <xdr:sp macro="" textlink="">
      <xdr:nvSpPr>
        <xdr:cNvPr id="10" name="Rounded Rectangle 15">
          <a:hlinkClick xmlns:r="http://schemas.openxmlformats.org/officeDocument/2006/relationships" r:id="rId7"/>
          <a:extLst>
            <a:ext uri="{FF2B5EF4-FFF2-40B4-BE49-F238E27FC236}">
              <a16:creationId xmlns:a16="http://schemas.microsoft.com/office/drawing/2014/main" id="{00000000-0008-0000-0100-00000A000000}"/>
            </a:ext>
          </a:extLst>
        </xdr:cNvPr>
        <xdr:cNvSpPr/>
      </xdr:nvSpPr>
      <xdr:spPr>
        <a:xfrm>
          <a:off x="11686265" y="5415188"/>
          <a:ext cx="44667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8</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308882</xdr:colOff>
      <xdr:row>2</xdr:row>
      <xdr:rowOff>83911</xdr:rowOff>
    </xdr:from>
    <xdr:to>
      <xdr:col>5</xdr:col>
      <xdr:colOff>238125</xdr:colOff>
      <xdr:row>8</xdr:row>
      <xdr:rowOff>142875</xdr:rowOff>
    </xdr:to>
    <xdr:sp macro="" textlink="">
      <xdr:nvSpPr>
        <xdr:cNvPr id="11" name="Left Arrow 20">
          <a:hlinkClick xmlns:r="http://schemas.openxmlformats.org/officeDocument/2006/relationships" r:id="rId8"/>
          <a:extLst>
            <a:ext uri="{FF2B5EF4-FFF2-40B4-BE49-F238E27FC236}">
              <a16:creationId xmlns:a16="http://schemas.microsoft.com/office/drawing/2014/main" id="{00000000-0008-0000-0100-00000B000000}"/>
            </a:ext>
          </a:extLst>
        </xdr:cNvPr>
        <xdr:cNvSpPr/>
      </xdr:nvSpPr>
      <xdr:spPr>
        <a:xfrm>
          <a:off x="1515382" y="464911"/>
          <a:ext cx="1738993" cy="120196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23</xdr:col>
      <xdr:colOff>220889</xdr:colOff>
      <xdr:row>33</xdr:row>
      <xdr:rowOff>56245</xdr:rowOff>
    </xdr:from>
    <xdr:to>
      <xdr:col>30</xdr:col>
      <xdr:colOff>445861</xdr:colOff>
      <xdr:row>37</xdr:row>
      <xdr:rowOff>159658</xdr:rowOff>
    </xdr:to>
    <xdr:sp macro="" textlink="">
      <xdr:nvSpPr>
        <xdr:cNvPr id="12" name="Rounded Rectangle 21">
          <a:hlinkClick xmlns:r="http://schemas.openxmlformats.org/officeDocument/2006/relationships" r:id="rId9"/>
          <a:extLst>
            <a:ext uri="{FF2B5EF4-FFF2-40B4-BE49-F238E27FC236}">
              <a16:creationId xmlns:a16="http://schemas.microsoft.com/office/drawing/2014/main" id="{00000000-0008-0000-0100-00000C000000}"/>
            </a:ext>
          </a:extLst>
        </xdr:cNvPr>
        <xdr:cNvSpPr/>
      </xdr:nvSpPr>
      <xdr:spPr>
        <a:xfrm>
          <a:off x="11682639" y="6707870"/>
          <a:ext cx="44477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9</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23</xdr:col>
      <xdr:colOff>204379</xdr:colOff>
      <xdr:row>13</xdr:row>
      <xdr:rowOff>134350</xdr:rowOff>
    </xdr:from>
    <xdr:to>
      <xdr:col>30</xdr:col>
      <xdr:colOff>429351</xdr:colOff>
      <xdr:row>18</xdr:row>
      <xdr:rowOff>54883</xdr:rowOff>
    </xdr:to>
    <xdr:sp macro="" textlink="">
      <xdr:nvSpPr>
        <xdr:cNvPr id="13" name="Rounded Rectangle 13">
          <a:hlinkClick xmlns:r="http://schemas.openxmlformats.org/officeDocument/2006/relationships" r:id="rId10"/>
          <a:extLst>
            <a:ext uri="{FF2B5EF4-FFF2-40B4-BE49-F238E27FC236}">
              <a16:creationId xmlns:a16="http://schemas.microsoft.com/office/drawing/2014/main" id="{00000000-0008-0000-0100-00000D000000}"/>
            </a:ext>
          </a:extLst>
        </xdr:cNvPr>
        <xdr:cNvSpPr/>
      </xdr:nvSpPr>
      <xdr:spPr>
        <a:xfrm>
          <a:off x="11666129" y="2975975"/>
          <a:ext cx="444772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40</xdr:col>
      <xdr:colOff>472349</xdr:colOff>
      <xdr:row>0</xdr:row>
      <xdr:rowOff>0</xdr:rowOff>
    </xdr:from>
    <xdr:to>
      <xdr:col>48</xdr:col>
      <xdr:colOff>94071</xdr:colOff>
      <xdr:row>0</xdr:row>
      <xdr:rowOff>0</xdr:rowOff>
    </xdr:to>
    <xdr:sp macro="" textlink="">
      <xdr:nvSpPr>
        <xdr:cNvPr id="14" name="Rounded Rectangle 16">
          <a:hlinkClick xmlns:r="http://schemas.openxmlformats.org/officeDocument/2006/relationships" r:id="rId11"/>
          <a:extLst>
            <a:ext uri="{FF2B5EF4-FFF2-40B4-BE49-F238E27FC236}">
              <a16:creationId xmlns:a16="http://schemas.microsoft.com/office/drawing/2014/main" id="{00000000-0008-0000-01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13</xdr:col>
      <xdr:colOff>409573</xdr:colOff>
      <xdr:row>13</xdr:row>
      <xdr:rowOff>117475</xdr:rowOff>
    </xdr:from>
    <xdr:to>
      <xdr:col>20</xdr:col>
      <xdr:colOff>571501</xdr:colOff>
      <xdr:row>18</xdr:row>
      <xdr:rowOff>35832</xdr:rowOff>
    </xdr:to>
    <xdr:sp macro="" textlink="">
      <xdr:nvSpPr>
        <xdr:cNvPr id="16" name="Rounded Rectangle 9">
          <a:hlinkClick xmlns:r="http://schemas.openxmlformats.org/officeDocument/2006/relationships" r:id="rId12"/>
          <a:extLst>
            <a:ext uri="{FF2B5EF4-FFF2-40B4-BE49-F238E27FC236}">
              <a16:creationId xmlns:a16="http://schemas.microsoft.com/office/drawing/2014/main" id="{D7F0A66A-9AEC-297C-E9B4-A41B17877120}"/>
            </a:ext>
          </a:extLst>
        </xdr:cNvPr>
        <xdr:cNvSpPr/>
      </xdr:nvSpPr>
      <xdr:spPr>
        <a:xfrm>
          <a:off x="6010273" y="2073275"/>
          <a:ext cx="4518028" cy="8073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405131</xdr:colOff>
      <xdr:row>1</xdr:row>
      <xdr:rowOff>46082</xdr:rowOff>
    </xdr:from>
    <xdr:to>
      <xdr:col>10</xdr:col>
      <xdr:colOff>0</xdr:colOff>
      <xdr:row>6</xdr:row>
      <xdr:rowOff>63499</xdr:rowOff>
    </xdr:to>
    <xdr:sp macro="" textlink="">
      <xdr:nvSpPr>
        <xdr:cNvPr id="2" name="Rounded Rectangle 1">
          <a:extLst>
            <a:ext uri="{FF2B5EF4-FFF2-40B4-BE49-F238E27FC236}">
              <a16:creationId xmlns:a16="http://schemas.microsoft.com/office/drawing/2014/main" id="{F2160BEA-D3C7-44FD-B190-FE4DAC9DA6D8}"/>
            </a:ext>
          </a:extLst>
        </xdr:cNvPr>
        <xdr:cNvSpPr/>
      </xdr:nvSpPr>
      <xdr:spPr>
        <a:xfrm>
          <a:off x="2934971" y="228962"/>
          <a:ext cx="5469889" cy="93181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10</xdr:col>
      <xdr:colOff>152400</xdr:colOff>
      <xdr:row>7</xdr:row>
      <xdr:rowOff>34834</xdr:rowOff>
    </xdr:from>
    <xdr:to>
      <xdr:col>10</xdr:col>
      <xdr:colOff>152400</xdr:colOff>
      <xdr:row>46</xdr:row>
      <xdr:rowOff>158931</xdr:rowOff>
    </xdr:to>
    <xdr:cxnSp macro="">
      <xdr:nvCxnSpPr>
        <xdr:cNvPr id="3" name="Straight Connector 2">
          <a:extLst>
            <a:ext uri="{FF2B5EF4-FFF2-40B4-BE49-F238E27FC236}">
              <a16:creationId xmlns:a16="http://schemas.microsoft.com/office/drawing/2014/main" id="{4F31D531-FB3E-43D2-AD27-631623B57DE5}"/>
            </a:ext>
          </a:extLst>
        </xdr:cNvPr>
        <xdr:cNvCxnSpPr/>
      </xdr:nvCxnSpPr>
      <xdr:spPr>
        <a:xfrm flipH="1">
          <a:off x="8557260" y="1314994"/>
          <a:ext cx="0" cy="1191985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607423</xdr:colOff>
      <xdr:row>9</xdr:row>
      <xdr:rowOff>52251</xdr:rowOff>
    </xdr:from>
    <xdr:to>
      <xdr:col>9</xdr:col>
      <xdr:colOff>696685</xdr:colOff>
      <xdr:row>13</xdr:row>
      <xdr:rowOff>119743</xdr:rowOff>
    </xdr:to>
    <xdr:sp macro="" textlink="">
      <xdr:nvSpPr>
        <xdr:cNvPr id="4" name="TextBox 3">
          <a:extLst>
            <a:ext uri="{FF2B5EF4-FFF2-40B4-BE49-F238E27FC236}">
              <a16:creationId xmlns:a16="http://schemas.microsoft.com/office/drawing/2014/main" id="{F39CA1B2-BB54-4C1C-9D08-70761532916E}"/>
            </a:ext>
          </a:extLst>
        </xdr:cNvPr>
        <xdr:cNvSpPr txBox="1"/>
      </xdr:nvSpPr>
      <xdr:spPr>
        <a:xfrm>
          <a:off x="607423" y="1717765"/>
          <a:ext cx="8514805" cy="21248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Green Stevenson 785</a:t>
          </a:r>
        </a:p>
        <a:p>
          <a:r>
            <a:rPr lang="en-US" sz="2400" baseline="0">
              <a:latin typeface="Lucida Bright" panose="02040602050505020304" pitchFamily="18" charset="0"/>
            </a:rPr>
            <a:t>Simulate the total expected number of calls to an emergency room for a five-day interval, given the following information:</a:t>
          </a:r>
        </a:p>
      </xdr:txBody>
    </xdr:sp>
    <xdr:clientData/>
  </xdr:twoCellAnchor>
  <xdr:twoCellAnchor>
    <xdr:from>
      <xdr:col>0</xdr:col>
      <xdr:colOff>518160</xdr:colOff>
      <xdr:row>0</xdr:row>
      <xdr:rowOff>121920</xdr:rowOff>
    </xdr:from>
    <xdr:to>
      <xdr:col>2</xdr:col>
      <xdr:colOff>914400</xdr:colOff>
      <xdr:row>7</xdr:row>
      <xdr:rowOff>52251</xdr:rowOff>
    </xdr:to>
    <xdr:sp macro="" textlink="">
      <xdr:nvSpPr>
        <xdr:cNvPr id="5" name="Left Arrow 3">
          <a:hlinkClick xmlns:r="http://schemas.openxmlformats.org/officeDocument/2006/relationships" r:id="rId1"/>
          <a:extLst>
            <a:ext uri="{FF2B5EF4-FFF2-40B4-BE49-F238E27FC236}">
              <a16:creationId xmlns:a16="http://schemas.microsoft.com/office/drawing/2014/main" id="{764F7F66-A1A9-4728-B182-F7866694FEB3}"/>
            </a:ext>
          </a:extLst>
        </xdr:cNvPr>
        <xdr:cNvSpPr/>
      </xdr:nvSpPr>
      <xdr:spPr>
        <a:xfrm>
          <a:off x="518160" y="121920"/>
          <a:ext cx="1661160" cy="12104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283029</xdr:colOff>
      <xdr:row>1</xdr:row>
      <xdr:rowOff>54429</xdr:rowOff>
    </xdr:from>
    <xdr:to>
      <xdr:col>13</xdr:col>
      <xdr:colOff>881744</xdr:colOff>
      <xdr:row>6</xdr:row>
      <xdr:rowOff>41729</xdr:rowOff>
    </xdr:to>
    <xdr:sp macro="" textlink="">
      <xdr:nvSpPr>
        <xdr:cNvPr id="6" name="Rounded Rectangle 4">
          <a:extLst>
            <a:ext uri="{FF2B5EF4-FFF2-40B4-BE49-F238E27FC236}">
              <a16:creationId xmlns:a16="http://schemas.microsoft.com/office/drawing/2014/main" id="{AE04C054-5035-42BF-835A-1B343C08B56D}"/>
            </a:ext>
          </a:extLst>
        </xdr:cNvPr>
        <xdr:cNvSpPr/>
      </xdr:nvSpPr>
      <xdr:spPr>
        <a:xfrm>
          <a:off x="9000309" y="237309"/>
          <a:ext cx="3913415" cy="90170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0</xdr:col>
      <xdr:colOff>542109</xdr:colOff>
      <xdr:row>20</xdr:row>
      <xdr:rowOff>291737</xdr:rowOff>
    </xdr:from>
    <xdr:to>
      <xdr:col>9</xdr:col>
      <xdr:colOff>631371</xdr:colOff>
      <xdr:row>23</xdr:row>
      <xdr:rowOff>0</xdr:rowOff>
    </xdr:to>
    <xdr:sp macro="" textlink="">
      <xdr:nvSpPr>
        <xdr:cNvPr id="8" name="TextBox 7">
          <a:extLst>
            <a:ext uri="{FF2B5EF4-FFF2-40B4-BE49-F238E27FC236}">
              <a16:creationId xmlns:a16="http://schemas.microsoft.com/office/drawing/2014/main" id="{C5C8E310-1370-6907-1547-49EA74CF9AB2}"/>
            </a:ext>
          </a:extLst>
        </xdr:cNvPr>
        <xdr:cNvSpPr txBox="1"/>
      </xdr:nvSpPr>
      <xdr:spPr>
        <a:xfrm>
          <a:off x="542109" y="6605451"/>
          <a:ext cx="8514805" cy="709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What is that number?</a:t>
          </a:r>
        </a:p>
      </xdr:txBody>
    </xdr:sp>
    <xdr:clientData/>
  </xdr:twoCellAnchor>
  <xdr:twoCellAnchor>
    <xdr:from>
      <xdr:col>14</xdr:col>
      <xdr:colOff>361588</xdr:colOff>
      <xdr:row>1</xdr:row>
      <xdr:rowOff>35196</xdr:rowOff>
    </xdr:from>
    <xdr:to>
      <xdr:col>15</xdr:col>
      <xdr:colOff>653143</xdr:colOff>
      <xdr:row>6</xdr:row>
      <xdr:rowOff>52613</xdr:rowOff>
    </xdr:to>
    <xdr:sp macro="" textlink="">
      <xdr:nvSpPr>
        <xdr:cNvPr id="9" name="Rounded Rectangle 1">
          <a:hlinkClick xmlns:r="http://schemas.openxmlformats.org/officeDocument/2006/relationships" r:id="rId2"/>
          <a:extLst>
            <a:ext uri="{FF2B5EF4-FFF2-40B4-BE49-F238E27FC236}">
              <a16:creationId xmlns:a16="http://schemas.microsoft.com/office/drawing/2014/main" id="{94A7DF44-F0DF-5D53-2E6E-775A7F57D48B}"/>
            </a:ext>
          </a:extLst>
        </xdr:cNvPr>
        <xdr:cNvSpPr/>
      </xdr:nvSpPr>
      <xdr:spPr>
        <a:xfrm>
          <a:off x="14436817" y="220253"/>
          <a:ext cx="1684926" cy="942703"/>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tx2">
                  <a:lumMod val="50000"/>
                </a:schemeClr>
              </a:solidFill>
              <a:latin typeface="Lucida Bright" panose="02040602050505020304" pitchFamily="18" charset="0"/>
            </a:rPr>
            <a:t>Check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405131</xdr:colOff>
      <xdr:row>1</xdr:row>
      <xdr:rowOff>46082</xdr:rowOff>
    </xdr:from>
    <xdr:to>
      <xdr:col>10</xdr:col>
      <xdr:colOff>0</xdr:colOff>
      <xdr:row>6</xdr:row>
      <xdr:rowOff>63499</xdr:rowOff>
    </xdr:to>
    <xdr:sp macro="" textlink="">
      <xdr:nvSpPr>
        <xdr:cNvPr id="2" name="Rounded Rectangle 1">
          <a:extLst>
            <a:ext uri="{FF2B5EF4-FFF2-40B4-BE49-F238E27FC236}">
              <a16:creationId xmlns:a16="http://schemas.microsoft.com/office/drawing/2014/main" id="{744D679C-CBE1-4ADF-8137-57896646AC9F}"/>
            </a:ext>
          </a:extLst>
        </xdr:cNvPr>
        <xdr:cNvSpPr/>
      </xdr:nvSpPr>
      <xdr:spPr>
        <a:xfrm>
          <a:off x="2934971" y="228962"/>
          <a:ext cx="6490969" cy="93181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a:t>
          </a:r>
          <a:r>
            <a:rPr lang="en-US" sz="3200" b="1" baseline="0">
              <a:solidFill>
                <a:srgbClr val="C00000"/>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10</xdr:col>
      <xdr:colOff>152400</xdr:colOff>
      <xdr:row>7</xdr:row>
      <xdr:rowOff>34834</xdr:rowOff>
    </xdr:from>
    <xdr:to>
      <xdr:col>10</xdr:col>
      <xdr:colOff>152400</xdr:colOff>
      <xdr:row>46</xdr:row>
      <xdr:rowOff>158931</xdr:rowOff>
    </xdr:to>
    <xdr:cxnSp macro="">
      <xdr:nvCxnSpPr>
        <xdr:cNvPr id="3" name="Straight Connector 2">
          <a:extLst>
            <a:ext uri="{FF2B5EF4-FFF2-40B4-BE49-F238E27FC236}">
              <a16:creationId xmlns:a16="http://schemas.microsoft.com/office/drawing/2014/main" id="{38C9CD58-AF34-4385-A7E2-B013A769D206}"/>
            </a:ext>
          </a:extLst>
        </xdr:cNvPr>
        <xdr:cNvCxnSpPr/>
      </xdr:nvCxnSpPr>
      <xdr:spPr>
        <a:xfrm flipH="1">
          <a:off x="9578340" y="1314994"/>
          <a:ext cx="0" cy="1226275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607423</xdr:colOff>
      <xdr:row>9</xdr:row>
      <xdr:rowOff>52251</xdr:rowOff>
    </xdr:from>
    <xdr:to>
      <xdr:col>9</xdr:col>
      <xdr:colOff>696685</xdr:colOff>
      <xdr:row>13</xdr:row>
      <xdr:rowOff>119743</xdr:rowOff>
    </xdr:to>
    <xdr:sp macro="" textlink="">
      <xdr:nvSpPr>
        <xdr:cNvPr id="4" name="TextBox 3">
          <a:extLst>
            <a:ext uri="{FF2B5EF4-FFF2-40B4-BE49-F238E27FC236}">
              <a16:creationId xmlns:a16="http://schemas.microsoft.com/office/drawing/2014/main" id="{D503078A-5B8E-4FC0-8ACB-C51F54122FB3}"/>
            </a:ext>
          </a:extLst>
        </xdr:cNvPr>
        <xdr:cNvSpPr txBox="1"/>
      </xdr:nvSpPr>
      <xdr:spPr>
        <a:xfrm>
          <a:off x="607423" y="1698171"/>
          <a:ext cx="8509362" cy="21172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Green Stevenson 785</a:t>
          </a:r>
        </a:p>
        <a:p>
          <a:r>
            <a:rPr lang="en-US" sz="2400" baseline="0">
              <a:latin typeface="Lucida Bright" panose="02040602050505020304" pitchFamily="18" charset="0"/>
            </a:rPr>
            <a:t>Simulate the total expected number of calls to an emergency room for a five-day interval, given the following information:</a:t>
          </a:r>
        </a:p>
      </xdr:txBody>
    </xdr:sp>
    <xdr:clientData/>
  </xdr:twoCellAnchor>
  <xdr:twoCellAnchor>
    <xdr:from>
      <xdr:col>0</xdr:col>
      <xdr:colOff>518160</xdr:colOff>
      <xdr:row>0</xdr:row>
      <xdr:rowOff>121920</xdr:rowOff>
    </xdr:from>
    <xdr:to>
      <xdr:col>2</xdr:col>
      <xdr:colOff>914400</xdr:colOff>
      <xdr:row>7</xdr:row>
      <xdr:rowOff>52251</xdr:rowOff>
    </xdr:to>
    <xdr:sp macro="" textlink="">
      <xdr:nvSpPr>
        <xdr:cNvPr id="5" name="Left Arrow 3">
          <a:hlinkClick xmlns:r="http://schemas.openxmlformats.org/officeDocument/2006/relationships" r:id="rId1"/>
          <a:extLst>
            <a:ext uri="{FF2B5EF4-FFF2-40B4-BE49-F238E27FC236}">
              <a16:creationId xmlns:a16="http://schemas.microsoft.com/office/drawing/2014/main" id="{E435BD2F-8388-4B42-81EF-47BA850C72F9}"/>
            </a:ext>
          </a:extLst>
        </xdr:cNvPr>
        <xdr:cNvSpPr/>
      </xdr:nvSpPr>
      <xdr:spPr>
        <a:xfrm>
          <a:off x="518160" y="121920"/>
          <a:ext cx="1661160" cy="12104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283029</xdr:colOff>
      <xdr:row>1</xdr:row>
      <xdr:rowOff>54429</xdr:rowOff>
    </xdr:from>
    <xdr:to>
      <xdr:col>13</xdr:col>
      <xdr:colOff>881744</xdr:colOff>
      <xdr:row>6</xdr:row>
      <xdr:rowOff>41729</xdr:rowOff>
    </xdr:to>
    <xdr:sp macro="" textlink="">
      <xdr:nvSpPr>
        <xdr:cNvPr id="6" name="Rounded Rectangle 4">
          <a:extLst>
            <a:ext uri="{FF2B5EF4-FFF2-40B4-BE49-F238E27FC236}">
              <a16:creationId xmlns:a16="http://schemas.microsoft.com/office/drawing/2014/main" id="{FF33DAD6-B41E-4AA3-9863-573409D4450A}"/>
            </a:ext>
          </a:extLst>
        </xdr:cNvPr>
        <xdr:cNvSpPr/>
      </xdr:nvSpPr>
      <xdr:spPr>
        <a:xfrm>
          <a:off x="10021389" y="237309"/>
          <a:ext cx="3905795" cy="90170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Answer</a:t>
          </a:r>
        </a:p>
      </xdr:txBody>
    </xdr:sp>
    <xdr:clientData/>
  </xdr:twoCellAnchor>
  <xdr:twoCellAnchor>
    <xdr:from>
      <xdr:col>0</xdr:col>
      <xdr:colOff>542109</xdr:colOff>
      <xdr:row>20</xdr:row>
      <xdr:rowOff>291737</xdr:rowOff>
    </xdr:from>
    <xdr:to>
      <xdr:col>9</xdr:col>
      <xdr:colOff>631371</xdr:colOff>
      <xdr:row>23</xdr:row>
      <xdr:rowOff>0</xdr:rowOff>
    </xdr:to>
    <xdr:sp macro="" textlink="">
      <xdr:nvSpPr>
        <xdr:cNvPr id="7" name="TextBox 6">
          <a:extLst>
            <a:ext uri="{FF2B5EF4-FFF2-40B4-BE49-F238E27FC236}">
              <a16:creationId xmlns:a16="http://schemas.microsoft.com/office/drawing/2014/main" id="{A1A8F75F-C1C3-4346-97D6-41891E3C29D1}"/>
            </a:ext>
          </a:extLst>
        </xdr:cNvPr>
        <xdr:cNvSpPr txBox="1"/>
      </xdr:nvSpPr>
      <xdr:spPr>
        <a:xfrm>
          <a:off x="542109" y="6498771"/>
          <a:ext cx="8514805" cy="6858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What is that number?</a:t>
          </a:r>
        </a:p>
      </xdr:txBody>
    </xdr:sp>
    <xdr:clientData/>
  </xdr:twoCellAnchor>
  <xdr:twoCellAnchor>
    <xdr:from>
      <xdr:col>13</xdr:col>
      <xdr:colOff>1120775</xdr:colOff>
      <xdr:row>16</xdr:row>
      <xdr:rowOff>215901</xdr:rowOff>
    </xdr:from>
    <xdr:to>
      <xdr:col>14</xdr:col>
      <xdr:colOff>327025</xdr:colOff>
      <xdr:row>16</xdr:row>
      <xdr:rowOff>215901</xdr:rowOff>
    </xdr:to>
    <xdr:cxnSp macro="">
      <xdr:nvCxnSpPr>
        <xdr:cNvPr id="8" name="Straight Arrow Connector 7">
          <a:extLst>
            <a:ext uri="{FF2B5EF4-FFF2-40B4-BE49-F238E27FC236}">
              <a16:creationId xmlns:a16="http://schemas.microsoft.com/office/drawing/2014/main" id="{9B00F888-3DFF-481A-86AB-D07B1115028E}"/>
            </a:ext>
          </a:extLst>
        </xdr:cNvPr>
        <xdr:cNvCxnSpPr/>
      </xdr:nvCxnSpPr>
      <xdr:spPr>
        <a:xfrm>
          <a:off x="8375015" y="5245101"/>
          <a:ext cx="82931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1073150</xdr:colOff>
      <xdr:row>15</xdr:row>
      <xdr:rowOff>104776</xdr:rowOff>
    </xdr:from>
    <xdr:to>
      <xdr:col>14</xdr:col>
      <xdr:colOff>1079500</xdr:colOff>
      <xdr:row>16</xdr:row>
      <xdr:rowOff>174625</xdr:rowOff>
    </xdr:to>
    <xdr:cxnSp macro="">
      <xdr:nvCxnSpPr>
        <xdr:cNvPr id="9" name="Straight Arrow Connector 8">
          <a:extLst>
            <a:ext uri="{FF2B5EF4-FFF2-40B4-BE49-F238E27FC236}">
              <a16:creationId xmlns:a16="http://schemas.microsoft.com/office/drawing/2014/main" id="{4F5367A6-A295-4061-A8B2-3BFB7D555CA0}"/>
            </a:ext>
          </a:extLst>
        </xdr:cNvPr>
        <xdr:cNvCxnSpPr/>
      </xdr:nvCxnSpPr>
      <xdr:spPr>
        <a:xfrm>
          <a:off x="9950450" y="4752976"/>
          <a:ext cx="6350" cy="4508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1120775</xdr:colOff>
      <xdr:row>16</xdr:row>
      <xdr:rowOff>215901</xdr:rowOff>
    </xdr:from>
    <xdr:to>
      <xdr:col>14</xdr:col>
      <xdr:colOff>327025</xdr:colOff>
      <xdr:row>16</xdr:row>
      <xdr:rowOff>215901</xdr:rowOff>
    </xdr:to>
    <xdr:cxnSp macro="">
      <xdr:nvCxnSpPr>
        <xdr:cNvPr id="10" name="Straight Arrow Connector 9">
          <a:extLst>
            <a:ext uri="{FF2B5EF4-FFF2-40B4-BE49-F238E27FC236}">
              <a16:creationId xmlns:a16="http://schemas.microsoft.com/office/drawing/2014/main" id="{D85CB0BD-61AF-4E8A-9439-0B23BE83A2CE}"/>
            </a:ext>
          </a:extLst>
        </xdr:cNvPr>
        <xdr:cNvCxnSpPr/>
      </xdr:nvCxnSpPr>
      <xdr:spPr>
        <a:xfrm>
          <a:off x="14455775" y="5691415"/>
          <a:ext cx="49076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1073150</xdr:colOff>
      <xdr:row>15</xdr:row>
      <xdr:rowOff>104776</xdr:rowOff>
    </xdr:from>
    <xdr:to>
      <xdr:col>14</xdr:col>
      <xdr:colOff>1079500</xdr:colOff>
      <xdr:row>16</xdr:row>
      <xdr:rowOff>174625</xdr:rowOff>
    </xdr:to>
    <xdr:cxnSp macro="">
      <xdr:nvCxnSpPr>
        <xdr:cNvPr id="11" name="Straight Arrow Connector 10">
          <a:extLst>
            <a:ext uri="{FF2B5EF4-FFF2-40B4-BE49-F238E27FC236}">
              <a16:creationId xmlns:a16="http://schemas.microsoft.com/office/drawing/2014/main" id="{7CCCBF0F-D9F7-488E-85F1-A22A76685062}"/>
            </a:ext>
          </a:extLst>
        </xdr:cNvPr>
        <xdr:cNvCxnSpPr/>
      </xdr:nvCxnSpPr>
      <xdr:spPr>
        <a:xfrm>
          <a:off x="15692664" y="5231947"/>
          <a:ext cx="6350" cy="4181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1120775</xdr:colOff>
      <xdr:row>17</xdr:row>
      <xdr:rowOff>215901</xdr:rowOff>
    </xdr:from>
    <xdr:to>
      <xdr:col>14</xdr:col>
      <xdr:colOff>327025</xdr:colOff>
      <xdr:row>17</xdr:row>
      <xdr:rowOff>215901</xdr:rowOff>
    </xdr:to>
    <xdr:cxnSp macro="">
      <xdr:nvCxnSpPr>
        <xdr:cNvPr id="12" name="Straight Arrow Connector 11">
          <a:extLst>
            <a:ext uri="{FF2B5EF4-FFF2-40B4-BE49-F238E27FC236}">
              <a16:creationId xmlns:a16="http://schemas.microsoft.com/office/drawing/2014/main" id="{7139FA84-7E69-4DF5-BE21-91F4CE7DF428}"/>
            </a:ext>
          </a:extLst>
        </xdr:cNvPr>
        <xdr:cNvCxnSpPr/>
      </xdr:nvCxnSpPr>
      <xdr:spPr>
        <a:xfrm>
          <a:off x="14455775" y="5767615"/>
          <a:ext cx="49076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1073150</xdr:colOff>
      <xdr:row>16</xdr:row>
      <xdr:rowOff>104776</xdr:rowOff>
    </xdr:from>
    <xdr:to>
      <xdr:col>14</xdr:col>
      <xdr:colOff>1079500</xdr:colOff>
      <xdr:row>17</xdr:row>
      <xdr:rowOff>174625</xdr:rowOff>
    </xdr:to>
    <xdr:cxnSp macro="">
      <xdr:nvCxnSpPr>
        <xdr:cNvPr id="13" name="Straight Arrow Connector 12">
          <a:extLst>
            <a:ext uri="{FF2B5EF4-FFF2-40B4-BE49-F238E27FC236}">
              <a16:creationId xmlns:a16="http://schemas.microsoft.com/office/drawing/2014/main" id="{BD3A4E10-C388-49FB-B5D6-81FEB61CFAD4}"/>
            </a:ext>
          </a:extLst>
        </xdr:cNvPr>
        <xdr:cNvCxnSpPr/>
      </xdr:nvCxnSpPr>
      <xdr:spPr>
        <a:xfrm>
          <a:off x="15692664" y="5231947"/>
          <a:ext cx="6350" cy="4943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1120775</xdr:colOff>
      <xdr:row>17</xdr:row>
      <xdr:rowOff>215901</xdr:rowOff>
    </xdr:from>
    <xdr:to>
      <xdr:col>14</xdr:col>
      <xdr:colOff>327025</xdr:colOff>
      <xdr:row>17</xdr:row>
      <xdr:rowOff>215901</xdr:rowOff>
    </xdr:to>
    <xdr:cxnSp macro="">
      <xdr:nvCxnSpPr>
        <xdr:cNvPr id="14" name="Straight Arrow Connector 13">
          <a:extLst>
            <a:ext uri="{FF2B5EF4-FFF2-40B4-BE49-F238E27FC236}">
              <a16:creationId xmlns:a16="http://schemas.microsoft.com/office/drawing/2014/main" id="{0AB4DD62-C554-4447-931D-06618915FC4E}"/>
            </a:ext>
          </a:extLst>
        </xdr:cNvPr>
        <xdr:cNvCxnSpPr/>
      </xdr:nvCxnSpPr>
      <xdr:spPr>
        <a:xfrm>
          <a:off x="14455775" y="5767615"/>
          <a:ext cx="49076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1073150</xdr:colOff>
      <xdr:row>16</xdr:row>
      <xdr:rowOff>104776</xdr:rowOff>
    </xdr:from>
    <xdr:to>
      <xdr:col>14</xdr:col>
      <xdr:colOff>1079500</xdr:colOff>
      <xdr:row>17</xdr:row>
      <xdr:rowOff>174625</xdr:rowOff>
    </xdr:to>
    <xdr:cxnSp macro="">
      <xdr:nvCxnSpPr>
        <xdr:cNvPr id="15" name="Straight Arrow Connector 14">
          <a:extLst>
            <a:ext uri="{FF2B5EF4-FFF2-40B4-BE49-F238E27FC236}">
              <a16:creationId xmlns:a16="http://schemas.microsoft.com/office/drawing/2014/main" id="{930A6DB0-6F05-4250-BB6E-6CB5B7264080}"/>
            </a:ext>
          </a:extLst>
        </xdr:cNvPr>
        <xdr:cNvCxnSpPr/>
      </xdr:nvCxnSpPr>
      <xdr:spPr>
        <a:xfrm>
          <a:off x="15692664" y="5231947"/>
          <a:ext cx="6350" cy="4943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1120775</xdr:colOff>
      <xdr:row>18</xdr:row>
      <xdr:rowOff>215901</xdr:rowOff>
    </xdr:from>
    <xdr:to>
      <xdr:col>14</xdr:col>
      <xdr:colOff>327025</xdr:colOff>
      <xdr:row>18</xdr:row>
      <xdr:rowOff>215901</xdr:rowOff>
    </xdr:to>
    <xdr:cxnSp macro="">
      <xdr:nvCxnSpPr>
        <xdr:cNvPr id="16" name="Straight Arrow Connector 15">
          <a:extLst>
            <a:ext uri="{FF2B5EF4-FFF2-40B4-BE49-F238E27FC236}">
              <a16:creationId xmlns:a16="http://schemas.microsoft.com/office/drawing/2014/main" id="{A41E6D1C-89DE-4DB1-ADEC-CBED0F290FDA}"/>
            </a:ext>
          </a:extLst>
        </xdr:cNvPr>
        <xdr:cNvCxnSpPr/>
      </xdr:nvCxnSpPr>
      <xdr:spPr>
        <a:xfrm>
          <a:off x="14455775" y="5767615"/>
          <a:ext cx="49076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1073150</xdr:colOff>
      <xdr:row>17</xdr:row>
      <xdr:rowOff>104776</xdr:rowOff>
    </xdr:from>
    <xdr:to>
      <xdr:col>14</xdr:col>
      <xdr:colOff>1079500</xdr:colOff>
      <xdr:row>18</xdr:row>
      <xdr:rowOff>174625</xdr:rowOff>
    </xdr:to>
    <xdr:cxnSp macro="">
      <xdr:nvCxnSpPr>
        <xdr:cNvPr id="17" name="Straight Arrow Connector 16">
          <a:extLst>
            <a:ext uri="{FF2B5EF4-FFF2-40B4-BE49-F238E27FC236}">
              <a16:creationId xmlns:a16="http://schemas.microsoft.com/office/drawing/2014/main" id="{E52A72AB-930D-43B6-9541-1EB89517132A}"/>
            </a:ext>
          </a:extLst>
        </xdr:cNvPr>
        <xdr:cNvCxnSpPr/>
      </xdr:nvCxnSpPr>
      <xdr:spPr>
        <a:xfrm>
          <a:off x="15692664" y="5231947"/>
          <a:ext cx="6350" cy="4943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1120775</xdr:colOff>
      <xdr:row>18</xdr:row>
      <xdr:rowOff>215901</xdr:rowOff>
    </xdr:from>
    <xdr:to>
      <xdr:col>14</xdr:col>
      <xdr:colOff>327025</xdr:colOff>
      <xdr:row>18</xdr:row>
      <xdr:rowOff>215901</xdr:rowOff>
    </xdr:to>
    <xdr:cxnSp macro="">
      <xdr:nvCxnSpPr>
        <xdr:cNvPr id="18" name="Straight Arrow Connector 17">
          <a:extLst>
            <a:ext uri="{FF2B5EF4-FFF2-40B4-BE49-F238E27FC236}">
              <a16:creationId xmlns:a16="http://schemas.microsoft.com/office/drawing/2014/main" id="{E2F79A3A-F044-4878-840E-A71E1D2D484E}"/>
            </a:ext>
          </a:extLst>
        </xdr:cNvPr>
        <xdr:cNvCxnSpPr/>
      </xdr:nvCxnSpPr>
      <xdr:spPr>
        <a:xfrm>
          <a:off x="14455775" y="5767615"/>
          <a:ext cx="49076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1073150</xdr:colOff>
      <xdr:row>17</xdr:row>
      <xdr:rowOff>104776</xdr:rowOff>
    </xdr:from>
    <xdr:to>
      <xdr:col>14</xdr:col>
      <xdr:colOff>1079500</xdr:colOff>
      <xdr:row>18</xdr:row>
      <xdr:rowOff>174625</xdr:rowOff>
    </xdr:to>
    <xdr:cxnSp macro="">
      <xdr:nvCxnSpPr>
        <xdr:cNvPr id="19" name="Straight Arrow Connector 18">
          <a:extLst>
            <a:ext uri="{FF2B5EF4-FFF2-40B4-BE49-F238E27FC236}">
              <a16:creationId xmlns:a16="http://schemas.microsoft.com/office/drawing/2014/main" id="{C0D79BAF-4320-4CF2-93E9-E556C6D80A13}"/>
            </a:ext>
          </a:extLst>
        </xdr:cNvPr>
        <xdr:cNvCxnSpPr/>
      </xdr:nvCxnSpPr>
      <xdr:spPr>
        <a:xfrm>
          <a:off x="15692664" y="5231947"/>
          <a:ext cx="6350" cy="4943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1073150</xdr:colOff>
      <xdr:row>18</xdr:row>
      <xdr:rowOff>104776</xdr:rowOff>
    </xdr:from>
    <xdr:to>
      <xdr:col>14</xdr:col>
      <xdr:colOff>1079500</xdr:colOff>
      <xdr:row>19</xdr:row>
      <xdr:rowOff>174625</xdr:rowOff>
    </xdr:to>
    <xdr:cxnSp macro="">
      <xdr:nvCxnSpPr>
        <xdr:cNvPr id="20" name="Straight Arrow Connector 19">
          <a:extLst>
            <a:ext uri="{FF2B5EF4-FFF2-40B4-BE49-F238E27FC236}">
              <a16:creationId xmlns:a16="http://schemas.microsoft.com/office/drawing/2014/main" id="{A7AC5EBB-6DC7-4C78-A302-7DE241097F14}"/>
            </a:ext>
          </a:extLst>
        </xdr:cNvPr>
        <xdr:cNvCxnSpPr/>
      </xdr:nvCxnSpPr>
      <xdr:spPr>
        <a:xfrm>
          <a:off x="15692664" y="5656490"/>
          <a:ext cx="6350" cy="4943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1073150</xdr:colOff>
      <xdr:row>18</xdr:row>
      <xdr:rowOff>104776</xdr:rowOff>
    </xdr:from>
    <xdr:to>
      <xdr:col>14</xdr:col>
      <xdr:colOff>1079500</xdr:colOff>
      <xdr:row>19</xdr:row>
      <xdr:rowOff>174625</xdr:rowOff>
    </xdr:to>
    <xdr:cxnSp macro="">
      <xdr:nvCxnSpPr>
        <xdr:cNvPr id="21" name="Straight Arrow Connector 20">
          <a:extLst>
            <a:ext uri="{FF2B5EF4-FFF2-40B4-BE49-F238E27FC236}">
              <a16:creationId xmlns:a16="http://schemas.microsoft.com/office/drawing/2014/main" id="{F9A8EABF-6BC5-499D-8D23-55F2C7513347}"/>
            </a:ext>
          </a:extLst>
        </xdr:cNvPr>
        <xdr:cNvCxnSpPr/>
      </xdr:nvCxnSpPr>
      <xdr:spPr>
        <a:xfrm>
          <a:off x="15692664" y="5656490"/>
          <a:ext cx="6350" cy="4943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1120775</xdr:colOff>
      <xdr:row>19</xdr:row>
      <xdr:rowOff>215901</xdr:rowOff>
    </xdr:from>
    <xdr:to>
      <xdr:col>14</xdr:col>
      <xdr:colOff>327025</xdr:colOff>
      <xdr:row>19</xdr:row>
      <xdr:rowOff>215901</xdr:rowOff>
    </xdr:to>
    <xdr:cxnSp macro="">
      <xdr:nvCxnSpPr>
        <xdr:cNvPr id="22" name="Straight Arrow Connector 21">
          <a:extLst>
            <a:ext uri="{FF2B5EF4-FFF2-40B4-BE49-F238E27FC236}">
              <a16:creationId xmlns:a16="http://schemas.microsoft.com/office/drawing/2014/main" id="{97131BEF-E6D2-4DB5-A14C-A4F53413B476}"/>
            </a:ext>
          </a:extLst>
        </xdr:cNvPr>
        <xdr:cNvCxnSpPr/>
      </xdr:nvCxnSpPr>
      <xdr:spPr>
        <a:xfrm>
          <a:off x="14455775" y="5767615"/>
          <a:ext cx="49076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1073150</xdr:colOff>
      <xdr:row>18</xdr:row>
      <xdr:rowOff>104776</xdr:rowOff>
    </xdr:from>
    <xdr:to>
      <xdr:col>14</xdr:col>
      <xdr:colOff>1079500</xdr:colOff>
      <xdr:row>19</xdr:row>
      <xdr:rowOff>174625</xdr:rowOff>
    </xdr:to>
    <xdr:cxnSp macro="">
      <xdr:nvCxnSpPr>
        <xdr:cNvPr id="23" name="Straight Arrow Connector 22">
          <a:extLst>
            <a:ext uri="{FF2B5EF4-FFF2-40B4-BE49-F238E27FC236}">
              <a16:creationId xmlns:a16="http://schemas.microsoft.com/office/drawing/2014/main" id="{598DF488-4EB1-4A50-B750-8B979F0DFCB0}"/>
            </a:ext>
          </a:extLst>
        </xdr:cNvPr>
        <xdr:cNvCxnSpPr/>
      </xdr:nvCxnSpPr>
      <xdr:spPr>
        <a:xfrm>
          <a:off x="15692664" y="5231947"/>
          <a:ext cx="6350" cy="4943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1120775</xdr:colOff>
      <xdr:row>19</xdr:row>
      <xdr:rowOff>215901</xdr:rowOff>
    </xdr:from>
    <xdr:to>
      <xdr:col>14</xdr:col>
      <xdr:colOff>327025</xdr:colOff>
      <xdr:row>19</xdr:row>
      <xdr:rowOff>215901</xdr:rowOff>
    </xdr:to>
    <xdr:cxnSp macro="">
      <xdr:nvCxnSpPr>
        <xdr:cNvPr id="24" name="Straight Arrow Connector 23">
          <a:extLst>
            <a:ext uri="{FF2B5EF4-FFF2-40B4-BE49-F238E27FC236}">
              <a16:creationId xmlns:a16="http://schemas.microsoft.com/office/drawing/2014/main" id="{F3852966-5A69-404A-91D5-BD34211282D4}"/>
            </a:ext>
          </a:extLst>
        </xdr:cNvPr>
        <xdr:cNvCxnSpPr/>
      </xdr:nvCxnSpPr>
      <xdr:spPr>
        <a:xfrm>
          <a:off x="14455775" y="5767615"/>
          <a:ext cx="49076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1073150</xdr:colOff>
      <xdr:row>18</xdr:row>
      <xdr:rowOff>104776</xdr:rowOff>
    </xdr:from>
    <xdr:to>
      <xdr:col>14</xdr:col>
      <xdr:colOff>1079500</xdr:colOff>
      <xdr:row>19</xdr:row>
      <xdr:rowOff>174625</xdr:rowOff>
    </xdr:to>
    <xdr:cxnSp macro="">
      <xdr:nvCxnSpPr>
        <xdr:cNvPr id="25" name="Straight Arrow Connector 24">
          <a:extLst>
            <a:ext uri="{FF2B5EF4-FFF2-40B4-BE49-F238E27FC236}">
              <a16:creationId xmlns:a16="http://schemas.microsoft.com/office/drawing/2014/main" id="{C926793B-B067-41E2-BF40-FEBD9EAA8F56}"/>
            </a:ext>
          </a:extLst>
        </xdr:cNvPr>
        <xdr:cNvCxnSpPr/>
      </xdr:nvCxnSpPr>
      <xdr:spPr>
        <a:xfrm>
          <a:off x="15692664" y="5231947"/>
          <a:ext cx="6350" cy="4943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1073150</xdr:colOff>
      <xdr:row>19</xdr:row>
      <xdr:rowOff>104776</xdr:rowOff>
    </xdr:from>
    <xdr:to>
      <xdr:col>14</xdr:col>
      <xdr:colOff>1079500</xdr:colOff>
      <xdr:row>20</xdr:row>
      <xdr:rowOff>174625</xdr:rowOff>
    </xdr:to>
    <xdr:cxnSp macro="">
      <xdr:nvCxnSpPr>
        <xdr:cNvPr id="26" name="Straight Arrow Connector 25">
          <a:extLst>
            <a:ext uri="{FF2B5EF4-FFF2-40B4-BE49-F238E27FC236}">
              <a16:creationId xmlns:a16="http://schemas.microsoft.com/office/drawing/2014/main" id="{3F6A991B-3361-4907-BAB2-D995C642E281}"/>
            </a:ext>
          </a:extLst>
        </xdr:cNvPr>
        <xdr:cNvCxnSpPr/>
      </xdr:nvCxnSpPr>
      <xdr:spPr>
        <a:xfrm>
          <a:off x="15692664" y="5656490"/>
          <a:ext cx="6350" cy="4943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1073150</xdr:colOff>
      <xdr:row>19</xdr:row>
      <xdr:rowOff>104776</xdr:rowOff>
    </xdr:from>
    <xdr:to>
      <xdr:col>14</xdr:col>
      <xdr:colOff>1079500</xdr:colOff>
      <xdr:row>20</xdr:row>
      <xdr:rowOff>174625</xdr:rowOff>
    </xdr:to>
    <xdr:cxnSp macro="">
      <xdr:nvCxnSpPr>
        <xdr:cNvPr id="27" name="Straight Arrow Connector 26">
          <a:extLst>
            <a:ext uri="{FF2B5EF4-FFF2-40B4-BE49-F238E27FC236}">
              <a16:creationId xmlns:a16="http://schemas.microsoft.com/office/drawing/2014/main" id="{6E0204DE-DF08-4EAD-A55C-CEC4A8D86F87}"/>
            </a:ext>
          </a:extLst>
        </xdr:cNvPr>
        <xdr:cNvCxnSpPr/>
      </xdr:nvCxnSpPr>
      <xdr:spPr>
        <a:xfrm>
          <a:off x="15692664" y="5656490"/>
          <a:ext cx="6350" cy="4943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664029</xdr:colOff>
      <xdr:row>3</xdr:row>
      <xdr:rowOff>87086</xdr:rowOff>
    </xdr:from>
    <xdr:to>
      <xdr:col>11</xdr:col>
      <xdr:colOff>674915</xdr:colOff>
      <xdr:row>69</xdr:row>
      <xdr:rowOff>119743</xdr:rowOff>
    </xdr:to>
    <xdr:cxnSp macro="">
      <xdr:nvCxnSpPr>
        <xdr:cNvPr id="2" name="Straight Connector 1">
          <a:extLst>
            <a:ext uri="{FF2B5EF4-FFF2-40B4-BE49-F238E27FC236}">
              <a16:creationId xmlns:a16="http://schemas.microsoft.com/office/drawing/2014/main" id="{7F0DD206-E615-4392-9872-600328A086AD}"/>
            </a:ext>
          </a:extLst>
        </xdr:cNvPr>
        <xdr:cNvCxnSpPr/>
      </xdr:nvCxnSpPr>
      <xdr:spPr>
        <a:xfrm>
          <a:off x="9411789" y="635726"/>
          <a:ext cx="10886" cy="179929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607424</xdr:colOff>
      <xdr:row>0</xdr:row>
      <xdr:rowOff>65314</xdr:rowOff>
    </xdr:from>
    <xdr:to>
      <xdr:col>3</xdr:col>
      <xdr:colOff>283029</xdr:colOff>
      <xdr:row>6</xdr:row>
      <xdr:rowOff>130628</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67B29C77-AE1A-4435-8C95-D5BA736899A4}"/>
            </a:ext>
          </a:extLst>
        </xdr:cNvPr>
        <xdr:cNvSpPr/>
      </xdr:nvSpPr>
      <xdr:spPr>
        <a:xfrm>
          <a:off x="607424" y="65314"/>
          <a:ext cx="1504405" cy="11625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4</xdr:col>
      <xdr:colOff>272142</xdr:colOff>
      <xdr:row>1</xdr:row>
      <xdr:rowOff>32660</xdr:rowOff>
    </xdr:from>
    <xdr:to>
      <xdr:col>9</xdr:col>
      <xdr:colOff>576943</xdr:colOff>
      <xdr:row>5</xdr:row>
      <xdr:rowOff>76201</xdr:rowOff>
    </xdr:to>
    <xdr:sp macro="" textlink="">
      <xdr:nvSpPr>
        <xdr:cNvPr id="5" name="Rounded Rectangle 1">
          <a:extLst>
            <a:ext uri="{FF2B5EF4-FFF2-40B4-BE49-F238E27FC236}">
              <a16:creationId xmlns:a16="http://schemas.microsoft.com/office/drawing/2014/main" id="{5DBD007D-FDD4-45D7-8267-4CCF17CF6347}"/>
            </a:ext>
          </a:extLst>
        </xdr:cNvPr>
        <xdr:cNvSpPr/>
      </xdr:nvSpPr>
      <xdr:spPr>
        <a:xfrm>
          <a:off x="2710542" y="215540"/>
          <a:ext cx="5204461" cy="77506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2</a:t>
          </a:r>
          <a:r>
            <a:rPr lang="en-US" sz="3200" b="1">
              <a:solidFill>
                <a:schemeClr val="accent4">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12</xdr:col>
      <xdr:colOff>272143</xdr:colOff>
      <xdr:row>1</xdr:row>
      <xdr:rowOff>92529</xdr:rowOff>
    </xdr:from>
    <xdr:to>
      <xdr:col>14</xdr:col>
      <xdr:colOff>1333500</xdr:colOff>
      <xdr:row>6</xdr:row>
      <xdr:rowOff>87086</xdr:rowOff>
    </xdr:to>
    <xdr:sp macro="" textlink="">
      <xdr:nvSpPr>
        <xdr:cNvPr id="6" name="Rounded Rectangle 4">
          <a:extLst>
            <a:ext uri="{FF2B5EF4-FFF2-40B4-BE49-F238E27FC236}">
              <a16:creationId xmlns:a16="http://schemas.microsoft.com/office/drawing/2014/main" id="{58AB2D39-6F61-4B04-9E11-AD6BF897FA48}"/>
            </a:ext>
          </a:extLst>
        </xdr:cNvPr>
        <xdr:cNvSpPr/>
      </xdr:nvSpPr>
      <xdr:spPr>
        <a:xfrm>
          <a:off x="9525000" y="283029"/>
          <a:ext cx="3878036" cy="947057"/>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xdr:col>
      <xdr:colOff>90715</xdr:colOff>
      <xdr:row>8</xdr:row>
      <xdr:rowOff>73295</xdr:rowOff>
    </xdr:from>
    <xdr:to>
      <xdr:col>10</xdr:col>
      <xdr:colOff>803729</xdr:colOff>
      <xdr:row>13</xdr:row>
      <xdr:rowOff>304800</xdr:rowOff>
    </xdr:to>
    <xdr:sp macro="" textlink="">
      <xdr:nvSpPr>
        <xdr:cNvPr id="7" name="TextBox 6">
          <a:extLst>
            <a:ext uri="{FF2B5EF4-FFF2-40B4-BE49-F238E27FC236}">
              <a16:creationId xmlns:a16="http://schemas.microsoft.com/office/drawing/2014/main" id="{F107A7DF-22E5-4E06-8D57-E443722BC98D}"/>
            </a:ext>
          </a:extLst>
        </xdr:cNvPr>
        <xdr:cNvSpPr txBox="1"/>
      </xdr:nvSpPr>
      <xdr:spPr>
        <a:xfrm>
          <a:off x="700315" y="1553752"/>
          <a:ext cx="8049985" cy="2604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bg1"/>
              </a:solidFill>
              <a:latin typeface="Lucida Bright" panose="02040602050505020304" pitchFamily="18" charset="0"/>
            </a:rPr>
            <a:t>Lawrence 339</a:t>
          </a:r>
        </a:p>
        <a:p>
          <a:r>
            <a:rPr lang="en-US" sz="2400">
              <a:latin typeface="Lucida Bright" panose="02040602050505020304" pitchFamily="18" charset="0"/>
            </a:rPr>
            <a:t>Given the </a:t>
          </a:r>
          <a:r>
            <a:rPr lang="en-US" sz="2400" baseline="0">
              <a:latin typeface="Lucida Bright" panose="02040602050505020304" pitchFamily="18" charset="0"/>
            </a:rPr>
            <a:t>payoff table shown below calculate the </a:t>
          </a:r>
        </a:p>
        <a:p>
          <a:r>
            <a:rPr lang="en-US" sz="2400" baseline="0">
              <a:latin typeface="Lucida Bright" panose="02040602050505020304" pitchFamily="18" charset="0"/>
            </a:rPr>
            <a:t>following:</a:t>
          </a:r>
        </a:p>
        <a:p>
          <a:endParaRPr lang="en-US" sz="2400" baseline="0">
            <a:latin typeface="Lucida Bright" panose="02040602050505020304" pitchFamily="18" charset="0"/>
          </a:endParaRPr>
        </a:p>
        <a:p>
          <a:r>
            <a:rPr lang="en-US" sz="2400" baseline="0">
              <a:latin typeface="Lucida Bright" panose="02040602050505020304" pitchFamily="18" charset="0"/>
            </a:rPr>
            <a:t>a) Maximin</a:t>
          </a:r>
        </a:p>
        <a:p>
          <a:endParaRPr lang="en-US" sz="2400" baseline="0">
            <a:latin typeface="Lucida Bright" panose="02040602050505020304" pitchFamily="18" charset="0"/>
          </a:endParaRPr>
        </a:p>
        <a:p>
          <a:r>
            <a:rPr lang="en-US" sz="2400" baseline="0">
              <a:latin typeface="Lucida Bright" panose="02040602050505020304" pitchFamily="18" charset="0"/>
            </a:rPr>
            <a:t>b) Maximax</a:t>
          </a:r>
        </a:p>
        <a:p>
          <a:endParaRPr lang="en-US" sz="2400">
            <a:latin typeface="Lucida Bright" panose="02040602050505020304" pitchFamily="18" charset="0"/>
          </a:endParaRPr>
        </a:p>
      </xdr:txBody>
    </xdr:sp>
    <xdr:clientData/>
  </xdr:twoCellAnchor>
  <xdr:twoCellAnchor>
    <xdr:from>
      <xdr:col>15</xdr:col>
      <xdr:colOff>0</xdr:colOff>
      <xdr:row>2</xdr:row>
      <xdr:rowOff>0</xdr:rowOff>
    </xdr:from>
    <xdr:to>
      <xdr:col>16</xdr:col>
      <xdr:colOff>650783</xdr:colOff>
      <xdr:row>7</xdr:row>
      <xdr:rowOff>17417</xdr:rowOff>
    </xdr:to>
    <xdr:sp macro="" textlink="">
      <xdr:nvSpPr>
        <xdr:cNvPr id="8" name="Rounded Rectangle 1">
          <a:hlinkClick xmlns:r="http://schemas.openxmlformats.org/officeDocument/2006/relationships" r:id="rId2"/>
          <a:extLst>
            <a:ext uri="{FF2B5EF4-FFF2-40B4-BE49-F238E27FC236}">
              <a16:creationId xmlns:a16="http://schemas.microsoft.com/office/drawing/2014/main" id="{BD3903F1-12C4-483F-85BC-0FB3F0BBACAC}"/>
            </a:ext>
          </a:extLst>
        </xdr:cNvPr>
        <xdr:cNvSpPr/>
      </xdr:nvSpPr>
      <xdr:spPr>
        <a:xfrm>
          <a:off x="14205857" y="370114"/>
          <a:ext cx="1684926" cy="942703"/>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tx2">
                  <a:lumMod val="50000"/>
                </a:schemeClr>
              </a:solidFill>
              <a:latin typeface="Lucida Bright" panose="02040602050505020304" pitchFamily="18" charset="0"/>
            </a:rPr>
            <a:t>Check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446315</xdr:colOff>
      <xdr:row>1</xdr:row>
      <xdr:rowOff>119743</xdr:rowOff>
    </xdr:from>
    <xdr:to>
      <xdr:col>10</xdr:col>
      <xdr:colOff>457201</xdr:colOff>
      <xdr:row>67</xdr:row>
      <xdr:rowOff>152401</xdr:rowOff>
    </xdr:to>
    <xdr:cxnSp macro="">
      <xdr:nvCxnSpPr>
        <xdr:cNvPr id="2" name="Straight Connector 1">
          <a:extLst>
            <a:ext uri="{FF2B5EF4-FFF2-40B4-BE49-F238E27FC236}">
              <a16:creationId xmlns:a16="http://schemas.microsoft.com/office/drawing/2014/main" id="{D25FA19D-E185-4E74-BAC2-8096D1666982}"/>
            </a:ext>
          </a:extLst>
        </xdr:cNvPr>
        <xdr:cNvCxnSpPr/>
      </xdr:nvCxnSpPr>
      <xdr:spPr>
        <a:xfrm>
          <a:off x="8392886" y="304800"/>
          <a:ext cx="10886" cy="153815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607424</xdr:colOff>
      <xdr:row>0</xdr:row>
      <xdr:rowOff>65314</xdr:rowOff>
    </xdr:from>
    <xdr:to>
      <xdr:col>3</xdr:col>
      <xdr:colOff>283029</xdr:colOff>
      <xdr:row>6</xdr:row>
      <xdr:rowOff>130628</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194EFC68-187D-4CFD-974B-22C3B3326A3C}"/>
            </a:ext>
          </a:extLst>
        </xdr:cNvPr>
        <xdr:cNvSpPr/>
      </xdr:nvSpPr>
      <xdr:spPr>
        <a:xfrm>
          <a:off x="607424" y="65314"/>
          <a:ext cx="1504405" cy="11625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4</xdr:col>
      <xdr:colOff>272142</xdr:colOff>
      <xdr:row>1</xdr:row>
      <xdr:rowOff>32660</xdr:rowOff>
    </xdr:from>
    <xdr:to>
      <xdr:col>9</xdr:col>
      <xdr:colOff>576943</xdr:colOff>
      <xdr:row>5</xdr:row>
      <xdr:rowOff>76201</xdr:rowOff>
    </xdr:to>
    <xdr:sp macro="" textlink="">
      <xdr:nvSpPr>
        <xdr:cNvPr id="4" name="Rounded Rectangle 1">
          <a:extLst>
            <a:ext uri="{FF2B5EF4-FFF2-40B4-BE49-F238E27FC236}">
              <a16:creationId xmlns:a16="http://schemas.microsoft.com/office/drawing/2014/main" id="{FB076EA7-8D49-47BB-8DB8-24BBF447C6EA}"/>
            </a:ext>
          </a:extLst>
        </xdr:cNvPr>
        <xdr:cNvSpPr/>
      </xdr:nvSpPr>
      <xdr:spPr>
        <a:xfrm>
          <a:off x="2710542" y="215540"/>
          <a:ext cx="5204461" cy="77506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2</a:t>
          </a:r>
          <a:r>
            <a:rPr lang="en-US" sz="3200" b="1">
              <a:solidFill>
                <a:schemeClr val="accent4">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11</xdr:col>
      <xdr:colOff>217715</xdr:colOff>
      <xdr:row>0</xdr:row>
      <xdr:rowOff>168729</xdr:rowOff>
    </xdr:from>
    <xdr:to>
      <xdr:col>13</xdr:col>
      <xdr:colOff>1279073</xdr:colOff>
      <xdr:row>5</xdr:row>
      <xdr:rowOff>163286</xdr:rowOff>
    </xdr:to>
    <xdr:sp macro="" textlink="">
      <xdr:nvSpPr>
        <xdr:cNvPr id="5" name="Rounded Rectangle 4">
          <a:extLst>
            <a:ext uri="{FF2B5EF4-FFF2-40B4-BE49-F238E27FC236}">
              <a16:creationId xmlns:a16="http://schemas.microsoft.com/office/drawing/2014/main" id="{370FE82D-14E4-4958-A38E-58B56D28F501}"/>
            </a:ext>
          </a:extLst>
        </xdr:cNvPr>
        <xdr:cNvSpPr/>
      </xdr:nvSpPr>
      <xdr:spPr>
        <a:xfrm>
          <a:off x="8969829" y="168729"/>
          <a:ext cx="3956958" cy="91984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Answer</a:t>
          </a:r>
        </a:p>
      </xdr:txBody>
    </xdr:sp>
    <xdr:clientData/>
  </xdr:twoCellAnchor>
  <xdr:twoCellAnchor>
    <xdr:from>
      <xdr:col>1</xdr:col>
      <xdr:colOff>90715</xdr:colOff>
      <xdr:row>8</xdr:row>
      <xdr:rowOff>73295</xdr:rowOff>
    </xdr:from>
    <xdr:to>
      <xdr:col>10</xdr:col>
      <xdr:colOff>54429</xdr:colOff>
      <xdr:row>16</xdr:row>
      <xdr:rowOff>43543</xdr:rowOff>
    </xdr:to>
    <xdr:sp macro="" textlink="">
      <xdr:nvSpPr>
        <xdr:cNvPr id="6" name="TextBox 5">
          <a:extLst>
            <a:ext uri="{FF2B5EF4-FFF2-40B4-BE49-F238E27FC236}">
              <a16:creationId xmlns:a16="http://schemas.microsoft.com/office/drawing/2014/main" id="{A292291E-0668-45D3-B694-C224773248DE}"/>
            </a:ext>
          </a:extLst>
        </xdr:cNvPr>
        <xdr:cNvSpPr txBox="1"/>
      </xdr:nvSpPr>
      <xdr:spPr>
        <a:xfrm>
          <a:off x="700315" y="1553752"/>
          <a:ext cx="7300685" cy="3333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bg1"/>
              </a:solidFill>
              <a:latin typeface="Lucida Bright" panose="02040602050505020304" pitchFamily="18" charset="0"/>
            </a:rPr>
            <a:t>Lawrence 339</a:t>
          </a:r>
        </a:p>
        <a:p>
          <a:r>
            <a:rPr lang="en-US" sz="2400">
              <a:latin typeface="Lucida Bright" panose="02040602050505020304" pitchFamily="18" charset="0"/>
            </a:rPr>
            <a:t>Given the </a:t>
          </a:r>
          <a:r>
            <a:rPr lang="en-US" sz="2400" baseline="0">
              <a:latin typeface="Lucida Bright" panose="02040602050505020304" pitchFamily="18" charset="0"/>
            </a:rPr>
            <a:t>payoff table shown below calculate the following:</a:t>
          </a:r>
        </a:p>
        <a:p>
          <a:endParaRPr lang="en-US" sz="2400" baseline="0">
            <a:latin typeface="Lucida Bright" panose="02040602050505020304" pitchFamily="18" charset="0"/>
          </a:endParaRPr>
        </a:p>
        <a:p>
          <a:r>
            <a:rPr lang="en-US" sz="2400" baseline="0">
              <a:latin typeface="Lucida Bright" panose="02040602050505020304" pitchFamily="18" charset="0"/>
            </a:rPr>
            <a:t>a) Maximin</a:t>
          </a:r>
        </a:p>
        <a:p>
          <a:endParaRPr lang="en-US" sz="2400" baseline="0">
            <a:latin typeface="Lucida Bright" panose="02040602050505020304" pitchFamily="18" charset="0"/>
          </a:endParaRPr>
        </a:p>
        <a:p>
          <a:r>
            <a:rPr lang="en-US" sz="2400" baseline="0">
              <a:latin typeface="Lucida Bright" panose="02040602050505020304" pitchFamily="18" charset="0"/>
            </a:rPr>
            <a:t>b) Maximax</a:t>
          </a:r>
        </a:p>
        <a:p>
          <a:endParaRPr lang="en-US" sz="2400">
            <a:latin typeface="Lucida Bright" panose="02040602050505020304" pitchFamily="18" charset="0"/>
          </a:endParaRPr>
        </a:p>
      </xdr:txBody>
    </xdr:sp>
    <xdr:clientData/>
  </xdr:twoCellAnchor>
  <xdr:twoCellAnchor>
    <xdr:from>
      <xdr:col>10</xdr:col>
      <xdr:colOff>435428</xdr:colOff>
      <xdr:row>22</xdr:row>
      <xdr:rowOff>87085</xdr:rowOff>
    </xdr:from>
    <xdr:to>
      <xdr:col>17</xdr:col>
      <xdr:colOff>370114</xdr:colOff>
      <xdr:row>22</xdr:row>
      <xdr:rowOff>87085</xdr:rowOff>
    </xdr:to>
    <xdr:cxnSp macro="">
      <xdr:nvCxnSpPr>
        <xdr:cNvPr id="7" name="Straight Connector 6">
          <a:extLst>
            <a:ext uri="{FF2B5EF4-FFF2-40B4-BE49-F238E27FC236}">
              <a16:creationId xmlns:a16="http://schemas.microsoft.com/office/drawing/2014/main" id="{6C3B9C5E-649B-1E35-3C6E-649A2C8F0422}"/>
            </a:ext>
          </a:extLst>
        </xdr:cNvPr>
        <xdr:cNvCxnSpPr/>
      </xdr:nvCxnSpPr>
      <xdr:spPr>
        <a:xfrm flipH="1">
          <a:off x="8381999" y="7913914"/>
          <a:ext cx="943791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489856</xdr:colOff>
      <xdr:row>14</xdr:row>
      <xdr:rowOff>239485</xdr:rowOff>
    </xdr:from>
    <xdr:to>
      <xdr:col>17</xdr:col>
      <xdr:colOff>424542</xdr:colOff>
      <xdr:row>14</xdr:row>
      <xdr:rowOff>239485</xdr:rowOff>
    </xdr:to>
    <xdr:cxnSp macro="">
      <xdr:nvCxnSpPr>
        <xdr:cNvPr id="17" name="Straight Connector 16">
          <a:extLst>
            <a:ext uri="{FF2B5EF4-FFF2-40B4-BE49-F238E27FC236}">
              <a16:creationId xmlns:a16="http://schemas.microsoft.com/office/drawing/2014/main" id="{A28E7345-0B5B-1E1D-38F6-8D60FC15E2DD}"/>
            </a:ext>
          </a:extLst>
        </xdr:cNvPr>
        <xdr:cNvCxnSpPr/>
      </xdr:nvCxnSpPr>
      <xdr:spPr>
        <a:xfrm flipH="1">
          <a:off x="8436427" y="4484914"/>
          <a:ext cx="943791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533399</xdr:colOff>
      <xdr:row>33</xdr:row>
      <xdr:rowOff>10885</xdr:rowOff>
    </xdr:from>
    <xdr:to>
      <xdr:col>17</xdr:col>
      <xdr:colOff>468085</xdr:colOff>
      <xdr:row>33</xdr:row>
      <xdr:rowOff>10885</xdr:rowOff>
    </xdr:to>
    <xdr:cxnSp macro="">
      <xdr:nvCxnSpPr>
        <xdr:cNvPr id="18" name="Straight Connector 17">
          <a:extLst>
            <a:ext uri="{FF2B5EF4-FFF2-40B4-BE49-F238E27FC236}">
              <a16:creationId xmlns:a16="http://schemas.microsoft.com/office/drawing/2014/main" id="{19EBC84E-09CC-6429-21EF-336508491EC4}"/>
            </a:ext>
          </a:extLst>
        </xdr:cNvPr>
        <xdr:cNvCxnSpPr/>
      </xdr:nvCxnSpPr>
      <xdr:spPr>
        <a:xfrm flipH="1">
          <a:off x="8479970" y="11625942"/>
          <a:ext cx="943791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414021</xdr:colOff>
      <xdr:row>1</xdr:row>
      <xdr:rowOff>37737</xdr:rowOff>
    </xdr:from>
    <xdr:to>
      <xdr:col>2</xdr:col>
      <xdr:colOff>681717</xdr:colOff>
      <xdr:row>6</xdr:row>
      <xdr:rowOff>179160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FED117D1-9CEE-45C8-AEDB-3FD6D42DBFDA}"/>
            </a:ext>
          </a:extLst>
        </xdr:cNvPr>
        <xdr:cNvSpPr/>
      </xdr:nvSpPr>
      <xdr:spPr>
        <a:xfrm>
          <a:off x="414021" y="220617"/>
          <a:ext cx="1418316" cy="105582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149678</xdr:colOff>
      <xdr:row>8</xdr:row>
      <xdr:rowOff>157299</xdr:rowOff>
    </xdr:from>
    <xdr:to>
      <xdr:col>9</xdr:col>
      <xdr:colOff>149678</xdr:colOff>
      <xdr:row>49</xdr:row>
      <xdr:rowOff>96337</xdr:rowOff>
    </xdr:to>
    <xdr:cxnSp macro="">
      <xdr:nvCxnSpPr>
        <xdr:cNvPr id="3" name="Straight Connector 2">
          <a:extLst>
            <a:ext uri="{FF2B5EF4-FFF2-40B4-BE49-F238E27FC236}">
              <a16:creationId xmlns:a16="http://schemas.microsoft.com/office/drawing/2014/main" id="{CF099763-D2D5-46EE-BE99-82B47CBF8C91}"/>
            </a:ext>
          </a:extLst>
        </xdr:cNvPr>
        <xdr:cNvCxnSpPr/>
      </xdr:nvCxnSpPr>
      <xdr:spPr>
        <a:xfrm flipH="1">
          <a:off x="7487738" y="1620339"/>
          <a:ext cx="0" cy="1031747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481512</xdr:colOff>
      <xdr:row>1</xdr:row>
      <xdr:rowOff>78014</xdr:rowOff>
    </xdr:from>
    <xdr:to>
      <xdr:col>10</xdr:col>
      <xdr:colOff>477884</xdr:colOff>
      <xdr:row>6</xdr:row>
      <xdr:rowOff>21771</xdr:rowOff>
    </xdr:to>
    <xdr:sp macro="" textlink="">
      <xdr:nvSpPr>
        <xdr:cNvPr id="4" name="Rounded Rectangle 1">
          <a:extLst>
            <a:ext uri="{FF2B5EF4-FFF2-40B4-BE49-F238E27FC236}">
              <a16:creationId xmlns:a16="http://schemas.microsoft.com/office/drawing/2014/main" id="{6EF4FC3A-4CF7-4F4C-92E4-0374F7F7EDD8}"/>
            </a:ext>
          </a:extLst>
        </xdr:cNvPr>
        <xdr:cNvSpPr/>
      </xdr:nvSpPr>
      <xdr:spPr>
        <a:xfrm>
          <a:off x="2310312" y="263071"/>
          <a:ext cx="6114143" cy="86904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baseline="0">
              <a:solidFill>
                <a:srgbClr val="C00000"/>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Problem</a:t>
          </a:r>
          <a:r>
            <a:rPr lang="en-US" sz="3200" b="1">
              <a:solidFill>
                <a:srgbClr val="FF0000"/>
              </a:solidFill>
              <a:latin typeface="Lucida Bright" panose="02040602050505020304" pitchFamily="18" charset="0"/>
            </a:rPr>
            <a:t> 3  </a:t>
          </a:r>
        </a:p>
      </xdr:txBody>
    </xdr:sp>
    <xdr:clientData/>
  </xdr:twoCellAnchor>
  <xdr:twoCellAnchor>
    <xdr:from>
      <xdr:col>11</xdr:col>
      <xdr:colOff>448490</xdr:colOff>
      <xdr:row>1</xdr:row>
      <xdr:rowOff>87085</xdr:rowOff>
    </xdr:from>
    <xdr:to>
      <xdr:col>15</xdr:col>
      <xdr:colOff>168728</xdr:colOff>
      <xdr:row>6</xdr:row>
      <xdr:rowOff>74385</xdr:rowOff>
    </xdr:to>
    <xdr:sp macro="" textlink="">
      <xdr:nvSpPr>
        <xdr:cNvPr id="5" name="Rounded Rectangle 4">
          <a:extLst>
            <a:ext uri="{FF2B5EF4-FFF2-40B4-BE49-F238E27FC236}">
              <a16:creationId xmlns:a16="http://schemas.microsoft.com/office/drawing/2014/main" id="{C6CD164C-1882-45D1-91E3-A9700E85501E}"/>
            </a:ext>
          </a:extLst>
        </xdr:cNvPr>
        <xdr:cNvSpPr/>
      </xdr:nvSpPr>
      <xdr:spPr>
        <a:xfrm>
          <a:off x="9200604" y="272142"/>
          <a:ext cx="4466410" cy="912586"/>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0</xdr:col>
      <xdr:colOff>293916</xdr:colOff>
      <xdr:row>10</xdr:row>
      <xdr:rowOff>58783</xdr:rowOff>
    </xdr:from>
    <xdr:to>
      <xdr:col>8</xdr:col>
      <xdr:colOff>664028</xdr:colOff>
      <xdr:row>16</xdr:row>
      <xdr:rowOff>293914</xdr:rowOff>
    </xdr:to>
    <xdr:sp macro="" textlink="">
      <xdr:nvSpPr>
        <xdr:cNvPr id="8" name="TextBox 7">
          <a:extLst>
            <a:ext uri="{FF2B5EF4-FFF2-40B4-BE49-F238E27FC236}">
              <a16:creationId xmlns:a16="http://schemas.microsoft.com/office/drawing/2014/main" id="{9520802D-A51E-4D14-80A9-64FD66A743CD}"/>
            </a:ext>
          </a:extLst>
        </xdr:cNvPr>
        <xdr:cNvSpPr txBox="1"/>
      </xdr:nvSpPr>
      <xdr:spPr>
        <a:xfrm>
          <a:off x="293916" y="1909354"/>
          <a:ext cx="6934198" cy="2542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Calculate the highest</a:t>
          </a:r>
          <a:r>
            <a:rPr lang="en-US" sz="2400" baseline="0">
              <a:latin typeface="Lucida Bright" panose="02040602050505020304" pitchFamily="18" charset="0"/>
            </a:rPr>
            <a:t> value </a:t>
          </a:r>
          <a:r>
            <a:rPr lang="en-US" sz="2400">
              <a:latin typeface="Lucida Bright" panose="02040602050505020304" pitchFamily="18" charset="0"/>
            </a:rPr>
            <a:t>using these methodologies:</a:t>
          </a:r>
        </a:p>
        <a:p>
          <a:endParaRPr lang="en-US" sz="2400">
            <a:latin typeface="Lucida Bright" panose="02040602050505020304" pitchFamily="18" charset="0"/>
          </a:endParaRPr>
        </a:p>
        <a:p>
          <a:r>
            <a:rPr lang="en-US" sz="2400">
              <a:latin typeface="Lucida Bright" panose="02040602050505020304" pitchFamily="18" charset="0"/>
            </a:rPr>
            <a:t>a) LaPlace</a:t>
          </a:r>
        </a:p>
        <a:p>
          <a:endParaRPr lang="en-US" sz="2400">
            <a:latin typeface="Lucida Bright" panose="02040602050505020304" pitchFamily="18" charset="0"/>
          </a:endParaRPr>
        </a:p>
        <a:p>
          <a:r>
            <a:rPr lang="en-US" sz="2400">
              <a:latin typeface="Lucida Bright" panose="02040602050505020304" pitchFamily="18" charset="0"/>
            </a:rPr>
            <a:t>b) Hurwicz: </a:t>
          </a:r>
          <a:r>
            <a:rPr lang="el-GR" sz="2400">
              <a:latin typeface="Calibri" panose="020F0502020204030204" pitchFamily="34" charset="0"/>
              <a:cs typeface="Calibri" panose="020F0502020204030204" pitchFamily="34" charset="0"/>
            </a:rPr>
            <a:t>α</a:t>
          </a:r>
          <a:r>
            <a:rPr lang="en-US" sz="2400">
              <a:latin typeface="Calibri" panose="020F0502020204030204" pitchFamily="34" charset="0"/>
              <a:cs typeface="Calibri" panose="020F0502020204030204" pitchFamily="34" charset="0"/>
            </a:rPr>
            <a:t> = 0.4</a:t>
          </a:r>
          <a:endParaRPr lang="en-US" sz="2400">
            <a:latin typeface="Lucida Bright" panose="02040602050505020304" pitchFamily="18" charset="0"/>
          </a:endParaRPr>
        </a:p>
      </xdr:txBody>
    </xdr:sp>
    <xdr:clientData/>
  </xdr:twoCellAnchor>
  <xdr:twoCellAnchor>
    <xdr:from>
      <xdr:col>15</xdr:col>
      <xdr:colOff>489857</xdr:colOff>
      <xdr:row>1</xdr:row>
      <xdr:rowOff>10886</xdr:rowOff>
    </xdr:from>
    <xdr:to>
      <xdr:col>16</xdr:col>
      <xdr:colOff>520155</xdr:colOff>
      <xdr:row>6</xdr:row>
      <xdr:rowOff>28303</xdr:rowOff>
    </xdr:to>
    <xdr:sp macro="" textlink="">
      <xdr:nvSpPr>
        <xdr:cNvPr id="7" name="Rounded Rectangle 1">
          <a:hlinkClick xmlns:r="http://schemas.openxmlformats.org/officeDocument/2006/relationships" r:id="rId2"/>
          <a:extLst>
            <a:ext uri="{FF2B5EF4-FFF2-40B4-BE49-F238E27FC236}">
              <a16:creationId xmlns:a16="http://schemas.microsoft.com/office/drawing/2014/main" id="{A730154B-D01C-4FBB-8CE2-B064FFAB47E0}"/>
            </a:ext>
          </a:extLst>
        </xdr:cNvPr>
        <xdr:cNvSpPr/>
      </xdr:nvSpPr>
      <xdr:spPr>
        <a:xfrm>
          <a:off x="13988143" y="195943"/>
          <a:ext cx="1684926" cy="942703"/>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tx2">
                  <a:lumMod val="50000"/>
                </a:schemeClr>
              </a:solidFill>
              <a:latin typeface="Lucida Bright" panose="02040602050505020304" pitchFamily="18" charset="0"/>
            </a:rPr>
            <a:t>Check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414021</xdr:colOff>
      <xdr:row>1</xdr:row>
      <xdr:rowOff>37737</xdr:rowOff>
    </xdr:from>
    <xdr:to>
      <xdr:col>2</xdr:col>
      <xdr:colOff>681717</xdr:colOff>
      <xdr:row>6</xdr:row>
      <xdr:rowOff>179160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67DD5376-EC93-464E-AB60-A9987B4CF924}"/>
            </a:ext>
          </a:extLst>
        </xdr:cNvPr>
        <xdr:cNvSpPr/>
      </xdr:nvSpPr>
      <xdr:spPr>
        <a:xfrm>
          <a:off x="414021" y="220617"/>
          <a:ext cx="1418316" cy="105582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149678</xdr:colOff>
      <xdr:row>8</xdr:row>
      <xdr:rowOff>157299</xdr:rowOff>
    </xdr:from>
    <xdr:to>
      <xdr:col>9</xdr:col>
      <xdr:colOff>149678</xdr:colOff>
      <xdr:row>49</xdr:row>
      <xdr:rowOff>96337</xdr:rowOff>
    </xdr:to>
    <xdr:cxnSp macro="">
      <xdr:nvCxnSpPr>
        <xdr:cNvPr id="3" name="Straight Connector 2">
          <a:extLst>
            <a:ext uri="{FF2B5EF4-FFF2-40B4-BE49-F238E27FC236}">
              <a16:creationId xmlns:a16="http://schemas.microsoft.com/office/drawing/2014/main" id="{2067BDC7-677E-46E5-957B-BD880CAEC385}"/>
            </a:ext>
          </a:extLst>
        </xdr:cNvPr>
        <xdr:cNvCxnSpPr/>
      </xdr:nvCxnSpPr>
      <xdr:spPr>
        <a:xfrm flipH="1">
          <a:off x="7487738" y="1620339"/>
          <a:ext cx="0" cy="109118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481513</xdr:colOff>
      <xdr:row>1</xdr:row>
      <xdr:rowOff>78014</xdr:rowOff>
    </xdr:from>
    <xdr:to>
      <xdr:col>9</xdr:col>
      <xdr:colOff>576944</xdr:colOff>
      <xdr:row>6</xdr:row>
      <xdr:rowOff>21771</xdr:rowOff>
    </xdr:to>
    <xdr:sp macro="" textlink="">
      <xdr:nvSpPr>
        <xdr:cNvPr id="4" name="Rounded Rectangle 1">
          <a:extLst>
            <a:ext uri="{FF2B5EF4-FFF2-40B4-BE49-F238E27FC236}">
              <a16:creationId xmlns:a16="http://schemas.microsoft.com/office/drawing/2014/main" id="{AA145BB0-6342-442D-97C5-297B2C0F228E}"/>
            </a:ext>
          </a:extLst>
        </xdr:cNvPr>
        <xdr:cNvSpPr/>
      </xdr:nvSpPr>
      <xdr:spPr>
        <a:xfrm>
          <a:off x="2310313" y="263071"/>
          <a:ext cx="5603602" cy="86904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baseline="0">
              <a:solidFill>
                <a:srgbClr val="C00000"/>
              </a:solidFill>
              <a:latin typeface="Lucida Bright" panose="02040602050505020304" pitchFamily="18" charset="0"/>
            </a:rPr>
            <a:t>  Check </a:t>
          </a:r>
          <a:r>
            <a:rPr lang="en-US" sz="3200" b="1">
              <a:solidFill>
                <a:schemeClr val="accent4">
                  <a:lumMod val="50000"/>
                </a:schemeClr>
              </a:solidFill>
              <a:latin typeface="Lucida Bright" panose="02040602050505020304" pitchFamily="18" charset="0"/>
            </a:rPr>
            <a:t>Problem</a:t>
          </a:r>
          <a:r>
            <a:rPr lang="en-US" sz="3200" b="1">
              <a:solidFill>
                <a:srgbClr val="FF0000"/>
              </a:solidFill>
              <a:latin typeface="Lucida Bright" panose="02040602050505020304" pitchFamily="18" charset="0"/>
            </a:rPr>
            <a:t> 3  </a:t>
          </a:r>
        </a:p>
      </xdr:txBody>
    </xdr:sp>
    <xdr:clientData/>
  </xdr:twoCellAnchor>
  <xdr:twoCellAnchor>
    <xdr:from>
      <xdr:col>10</xdr:col>
      <xdr:colOff>426719</xdr:colOff>
      <xdr:row>1</xdr:row>
      <xdr:rowOff>87085</xdr:rowOff>
    </xdr:from>
    <xdr:to>
      <xdr:col>13</xdr:col>
      <xdr:colOff>1306286</xdr:colOff>
      <xdr:row>6</xdr:row>
      <xdr:rowOff>74385</xdr:rowOff>
    </xdr:to>
    <xdr:sp macro="" textlink="">
      <xdr:nvSpPr>
        <xdr:cNvPr id="5" name="Rounded Rectangle 4">
          <a:extLst>
            <a:ext uri="{FF2B5EF4-FFF2-40B4-BE49-F238E27FC236}">
              <a16:creationId xmlns:a16="http://schemas.microsoft.com/office/drawing/2014/main" id="{C02FF941-A5A5-4F1B-B35D-130B0597A28E}"/>
            </a:ext>
          </a:extLst>
        </xdr:cNvPr>
        <xdr:cNvSpPr/>
      </xdr:nvSpPr>
      <xdr:spPr>
        <a:xfrm>
          <a:off x="8373290" y="272142"/>
          <a:ext cx="4809310" cy="912586"/>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Answer</a:t>
          </a:r>
        </a:p>
      </xdr:txBody>
    </xdr:sp>
    <xdr:clientData/>
  </xdr:twoCellAnchor>
  <xdr:twoCellAnchor>
    <xdr:from>
      <xdr:col>0</xdr:col>
      <xdr:colOff>293916</xdr:colOff>
      <xdr:row>10</xdr:row>
      <xdr:rowOff>58783</xdr:rowOff>
    </xdr:from>
    <xdr:to>
      <xdr:col>8</xdr:col>
      <xdr:colOff>664028</xdr:colOff>
      <xdr:row>16</xdr:row>
      <xdr:rowOff>293914</xdr:rowOff>
    </xdr:to>
    <xdr:sp macro="" textlink="">
      <xdr:nvSpPr>
        <xdr:cNvPr id="6" name="TextBox 5">
          <a:extLst>
            <a:ext uri="{FF2B5EF4-FFF2-40B4-BE49-F238E27FC236}">
              <a16:creationId xmlns:a16="http://schemas.microsoft.com/office/drawing/2014/main" id="{286D7B60-8A80-486A-BDF7-DA342D409EBD}"/>
            </a:ext>
          </a:extLst>
        </xdr:cNvPr>
        <xdr:cNvSpPr txBox="1"/>
      </xdr:nvSpPr>
      <xdr:spPr>
        <a:xfrm>
          <a:off x="293916" y="1887583"/>
          <a:ext cx="6930932" cy="252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Calculate the highest</a:t>
          </a:r>
          <a:r>
            <a:rPr lang="en-US" sz="2400" baseline="0">
              <a:latin typeface="Lucida Bright" panose="02040602050505020304" pitchFamily="18" charset="0"/>
            </a:rPr>
            <a:t> value </a:t>
          </a:r>
          <a:r>
            <a:rPr lang="en-US" sz="2400">
              <a:latin typeface="Lucida Bright" panose="02040602050505020304" pitchFamily="18" charset="0"/>
            </a:rPr>
            <a:t>using these methodologies:</a:t>
          </a:r>
        </a:p>
        <a:p>
          <a:endParaRPr lang="en-US" sz="2400">
            <a:latin typeface="Lucida Bright" panose="02040602050505020304" pitchFamily="18" charset="0"/>
          </a:endParaRPr>
        </a:p>
        <a:p>
          <a:r>
            <a:rPr lang="en-US" sz="2400">
              <a:latin typeface="Lucida Bright" panose="02040602050505020304" pitchFamily="18" charset="0"/>
            </a:rPr>
            <a:t>a) LaPlace</a:t>
          </a:r>
        </a:p>
        <a:p>
          <a:endParaRPr lang="en-US" sz="2400">
            <a:latin typeface="Lucida Bright" panose="02040602050505020304" pitchFamily="18" charset="0"/>
          </a:endParaRPr>
        </a:p>
        <a:p>
          <a:r>
            <a:rPr lang="en-US" sz="2400">
              <a:latin typeface="Lucida Bright" panose="02040602050505020304" pitchFamily="18" charset="0"/>
            </a:rPr>
            <a:t>b) Hurwicz: </a:t>
          </a:r>
          <a:r>
            <a:rPr lang="el-GR" sz="2400">
              <a:latin typeface="Calibri" panose="020F0502020204030204" pitchFamily="34" charset="0"/>
              <a:cs typeface="Calibri" panose="020F0502020204030204" pitchFamily="34" charset="0"/>
            </a:rPr>
            <a:t>α</a:t>
          </a:r>
          <a:r>
            <a:rPr lang="en-US" sz="2400">
              <a:latin typeface="Calibri" panose="020F0502020204030204" pitchFamily="34" charset="0"/>
              <a:cs typeface="Calibri" panose="020F0502020204030204" pitchFamily="34" charset="0"/>
            </a:rPr>
            <a:t> = 0.4</a:t>
          </a:r>
          <a:endParaRPr lang="en-US" sz="2400">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99218</xdr:colOff>
      <xdr:row>0</xdr:row>
      <xdr:rowOff>91440</xdr:rowOff>
    </xdr:from>
    <xdr:to>
      <xdr:col>4</xdr:col>
      <xdr:colOff>-1</xdr:colOff>
      <xdr:row>8</xdr:row>
      <xdr:rowOff>31750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6477ED9E-50F8-45B1-876B-606874C27343}"/>
            </a:ext>
          </a:extLst>
        </xdr:cNvPr>
        <xdr:cNvSpPr/>
      </xdr:nvSpPr>
      <xdr:spPr>
        <a:xfrm>
          <a:off x="724058" y="91440"/>
          <a:ext cx="1775301" cy="140335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5</xdr:col>
      <xdr:colOff>32386</xdr:colOff>
      <xdr:row>1</xdr:row>
      <xdr:rowOff>97155</xdr:rowOff>
    </xdr:from>
    <xdr:to>
      <xdr:col>15</xdr:col>
      <xdr:colOff>272144</xdr:colOff>
      <xdr:row>7</xdr:row>
      <xdr:rowOff>17780</xdr:rowOff>
    </xdr:to>
    <xdr:sp macro="" textlink="">
      <xdr:nvSpPr>
        <xdr:cNvPr id="3" name="Rounded Rectangle 1">
          <a:extLst>
            <a:ext uri="{FF2B5EF4-FFF2-40B4-BE49-F238E27FC236}">
              <a16:creationId xmlns:a16="http://schemas.microsoft.com/office/drawing/2014/main" id="{A5C8B092-B5F0-45FD-B806-B6382C13C97C}"/>
            </a:ext>
          </a:extLst>
        </xdr:cNvPr>
        <xdr:cNvSpPr/>
      </xdr:nvSpPr>
      <xdr:spPr>
        <a:xfrm>
          <a:off x="3134815" y="282212"/>
          <a:ext cx="6531700" cy="103096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4</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17</xdr:col>
      <xdr:colOff>243839</xdr:colOff>
      <xdr:row>1</xdr:row>
      <xdr:rowOff>161109</xdr:rowOff>
    </xdr:from>
    <xdr:to>
      <xdr:col>20</xdr:col>
      <xdr:colOff>489857</xdr:colOff>
      <xdr:row>6</xdr:row>
      <xdr:rowOff>159295</xdr:rowOff>
    </xdr:to>
    <xdr:sp macro="" textlink="">
      <xdr:nvSpPr>
        <xdr:cNvPr id="5" name="Rounded Rectangle 4">
          <a:extLst>
            <a:ext uri="{FF2B5EF4-FFF2-40B4-BE49-F238E27FC236}">
              <a16:creationId xmlns:a16="http://schemas.microsoft.com/office/drawing/2014/main" id="{1DE5EB03-EDB7-4B2E-B816-28032D53128D}"/>
            </a:ext>
          </a:extLst>
        </xdr:cNvPr>
        <xdr:cNvSpPr/>
      </xdr:nvSpPr>
      <xdr:spPr>
        <a:xfrm>
          <a:off x="11118668" y="346166"/>
          <a:ext cx="3631475" cy="923472"/>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17</xdr:col>
      <xdr:colOff>0</xdr:colOff>
      <xdr:row>0</xdr:row>
      <xdr:rowOff>87085</xdr:rowOff>
    </xdr:from>
    <xdr:to>
      <xdr:col>17</xdr:col>
      <xdr:colOff>0</xdr:colOff>
      <xdr:row>65</xdr:row>
      <xdr:rowOff>91437</xdr:rowOff>
    </xdr:to>
    <xdr:cxnSp macro="">
      <xdr:nvCxnSpPr>
        <xdr:cNvPr id="6" name="Straight Connector 5">
          <a:extLst>
            <a:ext uri="{FF2B5EF4-FFF2-40B4-BE49-F238E27FC236}">
              <a16:creationId xmlns:a16="http://schemas.microsoft.com/office/drawing/2014/main" id="{848F91B0-2011-431F-9923-A89068EFAE34}"/>
            </a:ext>
          </a:extLst>
        </xdr:cNvPr>
        <xdr:cNvCxnSpPr/>
      </xdr:nvCxnSpPr>
      <xdr:spPr>
        <a:xfrm flipH="1">
          <a:off x="10890068" y="87085"/>
          <a:ext cx="0" cy="152552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21772</xdr:colOff>
      <xdr:row>9</xdr:row>
      <xdr:rowOff>87086</xdr:rowOff>
    </xdr:from>
    <xdr:to>
      <xdr:col>16</xdr:col>
      <xdr:colOff>547937</xdr:colOff>
      <xdr:row>14</xdr:row>
      <xdr:rowOff>1034143</xdr:rowOff>
    </xdr:to>
    <xdr:sp macro="" textlink="">
      <xdr:nvSpPr>
        <xdr:cNvPr id="9" name="TextBox 8">
          <a:extLst>
            <a:ext uri="{FF2B5EF4-FFF2-40B4-BE49-F238E27FC236}">
              <a16:creationId xmlns:a16="http://schemas.microsoft.com/office/drawing/2014/main" id="{5BC9FD8C-7CFF-4491-9BF5-187515281C2D}"/>
            </a:ext>
          </a:extLst>
        </xdr:cNvPr>
        <xdr:cNvSpPr txBox="1"/>
      </xdr:nvSpPr>
      <xdr:spPr>
        <a:xfrm>
          <a:off x="642258" y="1752600"/>
          <a:ext cx="9920536" cy="2166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Use the probability estimate for the occurrence of each state of nature to find the highest Expected Value.</a:t>
          </a:r>
        </a:p>
        <a:p>
          <a:endParaRPr lang="en-US" sz="2400" baseline="0">
            <a:latin typeface="Lucida Bright" panose="02040602050505020304" pitchFamily="18" charset="0"/>
          </a:endParaRPr>
        </a:p>
        <a:p>
          <a:r>
            <a:rPr lang="en-US" sz="2400" baseline="0">
              <a:latin typeface="Lucida Bright" panose="02040602050505020304" pitchFamily="18" charset="0"/>
            </a:rPr>
            <a:t>What is that number?</a:t>
          </a:r>
          <a:endParaRPr lang="en-US" sz="2400">
            <a:latin typeface="Lucida Bright" panose="02040602050505020304" pitchFamily="18" charset="0"/>
          </a:endParaRPr>
        </a:p>
      </xdr:txBody>
    </xdr:sp>
    <xdr:clientData/>
  </xdr:twoCellAnchor>
  <xdr:twoCellAnchor>
    <xdr:from>
      <xdr:col>20</xdr:col>
      <xdr:colOff>903514</xdr:colOff>
      <xdr:row>1</xdr:row>
      <xdr:rowOff>97971</xdr:rowOff>
    </xdr:from>
    <xdr:to>
      <xdr:col>22</xdr:col>
      <xdr:colOff>237126</xdr:colOff>
      <xdr:row>6</xdr:row>
      <xdr:rowOff>115388</xdr:rowOff>
    </xdr:to>
    <xdr:sp macro="" textlink="">
      <xdr:nvSpPr>
        <xdr:cNvPr id="7" name="Rounded Rectangle 1">
          <a:hlinkClick xmlns:r="http://schemas.openxmlformats.org/officeDocument/2006/relationships" r:id="rId2"/>
          <a:extLst>
            <a:ext uri="{FF2B5EF4-FFF2-40B4-BE49-F238E27FC236}">
              <a16:creationId xmlns:a16="http://schemas.microsoft.com/office/drawing/2014/main" id="{81AC3E24-FBAE-43C9-B95F-AC6D7719B5B6}"/>
            </a:ext>
          </a:extLst>
        </xdr:cNvPr>
        <xdr:cNvSpPr/>
      </xdr:nvSpPr>
      <xdr:spPr>
        <a:xfrm>
          <a:off x="15163800" y="283028"/>
          <a:ext cx="1684926" cy="942703"/>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tx2">
                  <a:lumMod val="50000"/>
                </a:schemeClr>
              </a:solidFill>
              <a:latin typeface="Lucida Bright" panose="02040602050505020304" pitchFamily="18" charset="0"/>
            </a:rPr>
            <a:t>Check</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99218</xdr:colOff>
      <xdr:row>0</xdr:row>
      <xdr:rowOff>91440</xdr:rowOff>
    </xdr:from>
    <xdr:to>
      <xdr:col>4</xdr:col>
      <xdr:colOff>-1</xdr:colOff>
      <xdr:row>8</xdr:row>
      <xdr:rowOff>31750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003AA794-CDC8-4D08-871F-631F0BB1758C}"/>
            </a:ext>
          </a:extLst>
        </xdr:cNvPr>
        <xdr:cNvSpPr/>
      </xdr:nvSpPr>
      <xdr:spPr>
        <a:xfrm>
          <a:off x="724058" y="91440"/>
          <a:ext cx="1775301" cy="140335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5</xdr:col>
      <xdr:colOff>32385</xdr:colOff>
      <xdr:row>1</xdr:row>
      <xdr:rowOff>97155</xdr:rowOff>
    </xdr:from>
    <xdr:to>
      <xdr:col>14</xdr:col>
      <xdr:colOff>696685</xdr:colOff>
      <xdr:row>7</xdr:row>
      <xdr:rowOff>17780</xdr:rowOff>
    </xdr:to>
    <xdr:sp macro="" textlink="">
      <xdr:nvSpPr>
        <xdr:cNvPr id="3" name="Rounded Rectangle 1">
          <a:extLst>
            <a:ext uri="{FF2B5EF4-FFF2-40B4-BE49-F238E27FC236}">
              <a16:creationId xmlns:a16="http://schemas.microsoft.com/office/drawing/2014/main" id="{5E1886BE-2CC8-457D-9954-D8B8F49124E2}"/>
            </a:ext>
          </a:extLst>
        </xdr:cNvPr>
        <xdr:cNvSpPr/>
      </xdr:nvSpPr>
      <xdr:spPr>
        <a:xfrm>
          <a:off x="3134814" y="282212"/>
          <a:ext cx="6248671" cy="103096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4</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16</xdr:col>
      <xdr:colOff>413657</xdr:colOff>
      <xdr:row>1</xdr:row>
      <xdr:rowOff>117565</xdr:rowOff>
    </xdr:from>
    <xdr:to>
      <xdr:col>19</xdr:col>
      <xdr:colOff>968828</xdr:colOff>
      <xdr:row>6</xdr:row>
      <xdr:rowOff>115751</xdr:rowOff>
    </xdr:to>
    <xdr:sp macro="" textlink="">
      <xdr:nvSpPr>
        <xdr:cNvPr id="4" name="Rounded Rectangle 4">
          <a:extLst>
            <a:ext uri="{FF2B5EF4-FFF2-40B4-BE49-F238E27FC236}">
              <a16:creationId xmlns:a16="http://schemas.microsoft.com/office/drawing/2014/main" id="{60A20F53-2246-4315-9520-F985E4D9367A}"/>
            </a:ext>
          </a:extLst>
        </xdr:cNvPr>
        <xdr:cNvSpPr/>
      </xdr:nvSpPr>
      <xdr:spPr>
        <a:xfrm>
          <a:off x="10428514" y="302622"/>
          <a:ext cx="3624943" cy="923472"/>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Answer</a:t>
          </a:r>
        </a:p>
      </xdr:txBody>
    </xdr:sp>
    <xdr:clientData/>
  </xdr:twoCellAnchor>
  <xdr:twoCellAnchor>
    <xdr:from>
      <xdr:col>16</xdr:col>
      <xdr:colOff>43543</xdr:colOff>
      <xdr:row>0</xdr:row>
      <xdr:rowOff>32657</xdr:rowOff>
    </xdr:from>
    <xdr:to>
      <xdr:col>16</xdr:col>
      <xdr:colOff>43543</xdr:colOff>
      <xdr:row>63</xdr:row>
      <xdr:rowOff>37009</xdr:rowOff>
    </xdr:to>
    <xdr:cxnSp macro="">
      <xdr:nvCxnSpPr>
        <xdr:cNvPr id="5" name="Straight Connector 4">
          <a:extLst>
            <a:ext uri="{FF2B5EF4-FFF2-40B4-BE49-F238E27FC236}">
              <a16:creationId xmlns:a16="http://schemas.microsoft.com/office/drawing/2014/main" id="{822FB9F6-55AA-4840-86EF-2A8DF1E598F2}"/>
            </a:ext>
          </a:extLst>
        </xdr:cNvPr>
        <xdr:cNvCxnSpPr/>
      </xdr:nvCxnSpPr>
      <xdr:spPr>
        <a:xfrm flipH="1">
          <a:off x="10058400" y="32657"/>
          <a:ext cx="0" cy="1488512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10886</xdr:colOff>
      <xdr:row>11</xdr:row>
      <xdr:rowOff>32657</xdr:rowOff>
    </xdr:from>
    <xdr:to>
      <xdr:col>14</xdr:col>
      <xdr:colOff>43543</xdr:colOff>
      <xdr:row>14</xdr:row>
      <xdr:rowOff>32657</xdr:rowOff>
    </xdr:to>
    <xdr:sp macro="" textlink="">
      <xdr:nvSpPr>
        <xdr:cNvPr id="6" name="TextBox 5">
          <a:extLst>
            <a:ext uri="{FF2B5EF4-FFF2-40B4-BE49-F238E27FC236}">
              <a16:creationId xmlns:a16="http://schemas.microsoft.com/office/drawing/2014/main" id="{60A8BD97-36C5-4281-83C0-FD93FDEC840A}"/>
            </a:ext>
          </a:extLst>
        </xdr:cNvPr>
        <xdr:cNvSpPr txBox="1"/>
      </xdr:nvSpPr>
      <xdr:spPr>
        <a:xfrm>
          <a:off x="631372" y="2438400"/>
          <a:ext cx="8098971" cy="2166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Use the probability estimate for the occurrence of each state of nature to find the highest Expected Value.</a:t>
          </a:r>
        </a:p>
        <a:p>
          <a:endParaRPr lang="en-US" sz="2400" baseline="0">
            <a:latin typeface="Lucida Bright" panose="02040602050505020304" pitchFamily="18" charset="0"/>
          </a:endParaRPr>
        </a:p>
        <a:p>
          <a:r>
            <a:rPr lang="en-US" sz="2400" baseline="0">
              <a:latin typeface="Lucida Bright" panose="02040602050505020304" pitchFamily="18" charset="0"/>
            </a:rPr>
            <a:t>What is that number?</a:t>
          </a:r>
          <a:endParaRPr lang="en-US" sz="2400">
            <a:latin typeface="Lucida Bright" panose="02040602050505020304" pitchFamily="18" charset="0"/>
          </a:endParaRPr>
        </a:p>
      </xdr:txBody>
    </xdr:sp>
    <xdr:clientData/>
  </xdr:twoCellAnchor>
  <xdr:twoCellAnchor>
    <xdr:from>
      <xdr:col>1</xdr:col>
      <xdr:colOff>99218</xdr:colOff>
      <xdr:row>0</xdr:row>
      <xdr:rowOff>91440</xdr:rowOff>
    </xdr:from>
    <xdr:to>
      <xdr:col>4</xdr:col>
      <xdr:colOff>-1</xdr:colOff>
      <xdr:row>8</xdr:row>
      <xdr:rowOff>31750</xdr:rowOff>
    </xdr:to>
    <xdr:sp macro="" textlink="">
      <xdr:nvSpPr>
        <xdr:cNvPr id="7" name="Left Arrow 3">
          <a:hlinkClick xmlns:r="http://schemas.openxmlformats.org/officeDocument/2006/relationships" r:id="rId1"/>
          <a:extLst>
            <a:ext uri="{FF2B5EF4-FFF2-40B4-BE49-F238E27FC236}">
              <a16:creationId xmlns:a16="http://schemas.microsoft.com/office/drawing/2014/main" id="{782AEF28-D044-4525-BC00-E755BA935C78}"/>
            </a:ext>
          </a:extLst>
        </xdr:cNvPr>
        <xdr:cNvSpPr/>
      </xdr:nvSpPr>
      <xdr:spPr>
        <a:xfrm>
          <a:off x="724058" y="91440"/>
          <a:ext cx="1775301" cy="140335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xdr:col>
      <xdr:colOff>21772</xdr:colOff>
      <xdr:row>9</xdr:row>
      <xdr:rowOff>87086</xdr:rowOff>
    </xdr:from>
    <xdr:to>
      <xdr:col>14</xdr:col>
      <xdr:colOff>87086</xdr:colOff>
      <xdr:row>14</xdr:row>
      <xdr:rowOff>1034143</xdr:rowOff>
    </xdr:to>
    <xdr:sp macro="" textlink="">
      <xdr:nvSpPr>
        <xdr:cNvPr id="11" name="TextBox 10">
          <a:extLst>
            <a:ext uri="{FF2B5EF4-FFF2-40B4-BE49-F238E27FC236}">
              <a16:creationId xmlns:a16="http://schemas.microsoft.com/office/drawing/2014/main" id="{AF43DD36-20B4-4F0E-A3A6-B24FE9C3F0BF}"/>
            </a:ext>
          </a:extLst>
        </xdr:cNvPr>
        <xdr:cNvSpPr txBox="1"/>
      </xdr:nvSpPr>
      <xdr:spPr>
        <a:xfrm>
          <a:off x="642258" y="1752600"/>
          <a:ext cx="8131628" cy="2166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Use the probability estimate for the occurrence of each state of nature to find the highest Expected Value.</a:t>
          </a:r>
        </a:p>
        <a:p>
          <a:endParaRPr lang="en-US" sz="2400" baseline="0">
            <a:latin typeface="Lucida Bright" panose="02040602050505020304" pitchFamily="18" charset="0"/>
          </a:endParaRPr>
        </a:p>
        <a:p>
          <a:r>
            <a:rPr lang="en-US" sz="2400" baseline="0">
              <a:latin typeface="Lucida Bright" panose="02040602050505020304" pitchFamily="18" charset="0"/>
            </a:rPr>
            <a:t>What is that number?</a:t>
          </a:r>
          <a:endParaRPr lang="en-US" sz="2400">
            <a:latin typeface="Lucida Bright" panose="020406020505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414021</xdr:colOff>
      <xdr:row>1</xdr:row>
      <xdr:rowOff>37737</xdr:rowOff>
    </xdr:from>
    <xdr:to>
      <xdr:col>2</xdr:col>
      <xdr:colOff>681717</xdr:colOff>
      <xdr:row>6</xdr:row>
      <xdr:rowOff>179160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E2532C98-6008-4BFF-88CA-EC196031C9B3}"/>
            </a:ext>
          </a:extLst>
        </xdr:cNvPr>
        <xdr:cNvSpPr/>
      </xdr:nvSpPr>
      <xdr:spPr>
        <a:xfrm>
          <a:off x="414021" y="220617"/>
          <a:ext cx="1532616" cy="105582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0</xdr:colOff>
      <xdr:row>4</xdr:row>
      <xdr:rowOff>132805</xdr:rowOff>
    </xdr:from>
    <xdr:to>
      <xdr:col>8</xdr:col>
      <xdr:colOff>0</xdr:colOff>
      <xdr:row>46</xdr:row>
      <xdr:rowOff>71844</xdr:rowOff>
    </xdr:to>
    <xdr:cxnSp macro="">
      <xdr:nvCxnSpPr>
        <xdr:cNvPr id="3" name="Straight Connector 2">
          <a:extLst>
            <a:ext uri="{FF2B5EF4-FFF2-40B4-BE49-F238E27FC236}">
              <a16:creationId xmlns:a16="http://schemas.microsoft.com/office/drawing/2014/main" id="{C5D272BA-46BC-4ACA-9DF4-400DCE5DA082}"/>
            </a:ext>
          </a:extLst>
        </xdr:cNvPr>
        <xdr:cNvCxnSpPr/>
      </xdr:nvCxnSpPr>
      <xdr:spPr>
        <a:xfrm flipH="1">
          <a:off x="9252857" y="873034"/>
          <a:ext cx="0" cy="1145612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1206500</xdr:colOff>
      <xdr:row>1</xdr:row>
      <xdr:rowOff>88900</xdr:rowOff>
    </xdr:from>
    <xdr:to>
      <xdr:col>7</xdr:col>
      <xdr:colOff>0</xdr:colOff>
      <xdr:row>6</xdr:row>
      <xdr:rowOff>32657</xdr:rowOff>
    </xdr:to>
    <xdr:sp macro="" textlink="">
      <xdr:nvSpPr>
        <xdr:cNvPr id="5" name="Rounded Rectangle 1">
          <a:extLst>
            <a:ext uri="{FF2B5EF4-FFF2-40B4-BE49-F238E27FC236}">
              <a16:creationId xmlns:a16="http://schemas.microsoft.com/office/drawing/2014/main" id="{81FBE47D-E91A-448B-86C4-66DE181A50FA}"/>
            </a:ext>
          </a:extLst>
        </xdr:cNvPr>
        <xdr:cNvSpPr/>
      </xdr:nvSpPr>
      <xdr:spPr>
        <a:xfrm>
          <a:off x="2469243" y="273957"/>
          <a:ext cx="5379357" cy="86904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Problem</a:t>
          </a:r>
          <a:r>
            <a:rPr lang="en-US" sz="3200" b="1">
              <a:solidFill>
                <a:srgbClr val="FF0000"/>
              </a:solidFill>
              <a:latin typeface="Lucida Bright" panose="02040602050505020304" pitchFamily="18" charset="0"/>
            </a:rPr>
            <a:t> 5  </a:t>
          </a:r>
        </a:p>
      </xdr:txBody>
    </xdr:sp>
    <xdr:clientData/>
  </xdr:twoCellAnchor>
  <xdr:twoCellAnchor>
    <xdr:from>
      <xdr:col>8</xdr:col>
      <xdr:colOff>204104</xdr:colOff>
      <xdr:row>1</xdr:row>
      <xdr:rowOff>111578</xdr:rowOff>
    </xdr:from>
    <xdr:to>
      <xdr:col>11</xdr:col>
      <xdr:colOff>1311728</xdr:colOff>
      <xdr:row>6</xdr:row>
      <xdr:rowOff>104321</xdr:rowOff>
    </xdr:to>
    <xdr:sp macro="" textlink="">
      <xdr:nvSpPr>
        <xdr:cNvPr id="6" name="Rounded Rectangle 4">
          <a:extLst>
            <a:ext uri="{FF2B5EF4-FFF2-40B4-BE49-F238E27FC236}">
              <a16:creationId xmlns:a16="http://schemas.microsoft.com/office/drawing/2014/main" id="{76AD6137-1AF3-4EBF-9016-81C28CFE3E94}"/>
            </a:ext>
          </a:extLst>
        </xdr:cNvPr>
        <xdr:cNvSpPr/>
      </xdr:nvSpPr>
      <xdr:spPr>
        <a:xfrm>
          <a:off x="9456961" y="296635"/>
          <a:ext cx="3850824" cy="918029"/>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0</xdr:col>
      <xdr:colOff>348343</xdr:colOff>
      <xdr:row>9</xdr:row>
      <xdr:rowOff>174172</xdr:rowOff>
    </xdr:from>
    <xdr:to>
      <xdr:col>7</xdr:col>
      <xdr:colOff>1237341</xdr:colOff>
      <xdr:row>26</xdr:row>
      <xdr:rowOff>379189</xdr:rowOff>
    </xdr:to>
    <xdr:sp macro="" textlink="">
      <xdr:nvSpPr>
        <xdr:cNvPr id="8" name="TextBox 7">
          <a:extLst>
            <a:ext uri="{FF2B5EF4-FFF2-40B4-BE49-F238E27FC236}">
              <a16:creationId xmlns:a16="http://schemas.microsoft.com/office/drawing/2014/main" id="{C9249363-45A4-4970-AA81-F8C14CFA2DC2}"/>
            </a:ext>
          </a:extLst>
        </xdr:cNvPr>
        <xdr:cNvSpPr txBox="1"/>
      </xdr:nvSpPr>
      <xdr:spPr>
        <a:xfrm>
          <a:off x="348343" y="1839686"/>
          <a:ext cx="8737598" cy="44069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dk1"/>
              </a:solidFill>
              <a:effectLst/>
              <a:latin typeface="Lucida Bright" panose="02040602050505020304" pitchFamily="18" charset="0"/>
              <a:ea typeface="+mn-ea"/>
              <a:cs typeface="+mn-cs"/>
            </a:rPr>
            <a:t>Ethics</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In order to produce batteries for electric cars there is a need to open a larger number of lithium and cobalt strip mines. Many of these strip mines would be in in the West of the country, and would wipe-up habitats of endangered plants and animals living there.</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Use the decision tree to help you arrive to you conclusion.</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What would be the third question that you would need to ask?</a:t>
          </a:r>
          <a:endParaRPr lang="en-US" sz="2000">
            <a:effectLst/>
            <a:latin typeface="Lucida Bright" panose="02040602050505020304" pitchFamily="18" charset="0"/>
          </a:endParaRPr>
        </a:p>
        <a:p>
          <a:endParaRPr lang="en-US" sz="2400" baseline="0">
            <a:solidFill>
              <a:schemeClr val="dk1"/>
            </a:solidFill>
            <a:effectLst/>
            <a:latin typeface="Lucida Bright" panose="02040602050505020304" pitchFamily="18" charset="0"/>
            <a:ea typeface="+mn-ea"/>
            <a:cs typeface="+mn-cs"/>
          </a:endParaRPr>
        </a:p>
      </xdr:txBody>
    </xdr:sp>
    <xdr:clientData/>
  </xdr:twoCellAnchor>
  <xdr:twoCellAnchor>
    <xdr:from>
      <xdr:col>12</xdr:col>
      <xdr:colOff>130629</xdr:colOff>
      <xdr:row>1</xdr:row>
      <xdr:rowOff>43543</xdr:rowOff>
    </xdr:from>
    <xdr:to>
      <xdr:col>14</xdr:col>
      <xdr:colOff>73841</xdr:colOff>
      <xdr:row>6</xdr:row>
      <xdr:rowOff>60960</xdr:rowOff>
    </xdr:to>
    <xdr:sp macro="" textlink="">
      <xdr:nvSpPr>
        <xdr:cNvPr id="7" name="Rounded Rectangle 1">
          <a:hlinkClick xmlns:r="http://schemas.openxmlformats.org/officeDocument/2006/relationships" r:id="rId2"/>
          <a:extLst>
            <a:ext uri="{FF2B5EF4-FFF2-40B4-BE49-F238E27FC236}">
              <a16:creationId xmlns:a16="http://schemas.microsoft.com/office/drawing/2014/main" id="{0C77AF09-92FA-4D51-9797-F06DF236A9F2}"/>
            </a:ext>
          </a:extLst>
        </xdr:cNvPr>
        <xdr:cNvSpPr/>
      </xdr:nvSpPr>
      <xdr:spPr>
        <a:xfrm>
          <a:off x="13781315" y="228600"/>
          <a:ext cx="1684926" cy="942703"/>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tx2">
                  <a:lumMod val="50000"/>
                </a:schemeClr>
              </a:solidFill>
              <a:latin typeface="Lucida Bright" panose="02040602050505020304" pitchFamily="18" charset="0"/>
            </a:rPr>
            <a:t>Check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414021</xdr:colOff>
      <xdr:row>1</xdr:row>
      <xdr:rowOff>37737</xdr:rowOff>
    </xdr:from>
    <xdr:to>
      <xdr:col>2</xdr:col>
      <xdr:colOff>681717</xdr:colOff>
      <xdr:row>6</xdr:row>
      <xdr:rowOff>179160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AC8D1305-1876-406E-A6B4-184567800197}"/>
            </a:ext>
          </a:extLst>
        </xdr:cNvPr>
        <xdr:cNvSpPr/>
      </xdr:nvSpPr>
      <xdr:spPr>
        <a:xfrm>
          <a:off x="414021" y="220617"/>
          <a:ext cx="1532616" cy="105582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163285</xdr:colOff>
      <xdr:row>7</xdr:row>
      <xdr:rowOff>89262</xdr:rowOff>
    </xdr:from>
    <xdr:to>
      <xdr:col>8</xdr:col>
      <xdr:colOff>163285</xdr:colOff>
      <xdr:row>49</xdr:row>
      <xdr:rowOff>28300</xdr:rowOff>
    </xdr:to>
    <xdr:cxnSp macro="">
      <xdr:nvCxnSpPr>
        <xdr:cNvPr id="3" name="Straight Connector 2">
          <a:extLst>
            <a:ext uri="{FF2B5EF4-FFF2-40B4-BE49-F238E27FC236}">
              <a16:creationId xmlns:a16="http://schemas.microsoft.com/office/drawing/2014/main" id="{0A419369-885C-43BB-9883-CD67441E7147}"/>
            </a:ext>
          </a:extLst>
        </xdr:cNvPr>
        <xdr:cNvCxnSpPr/>
      </xdr:nvCxnSpPr>
      <xdr:spPr>
        <a:xfrm flipH="1">
          <a:off x="9416142" y="1384662"/>
          <a:ext cx="0" cy="1145612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1206500</xdr:colOff>
      <xdr:row>1</xdr:row>
      <xdr:rowOff>88900</xdr:rowOff>
    </xdr:from>
    <xdr:to>
      <xdr:col>7</xdr:col>
      <xdr:colOff>0</xdr:colOff>
      <xdr:row>6</xdr:row>
      <xdr:rowOff>32657</xdr:rowOff>
    </xdr:to>
    <xdr:sp macro="" textlink="">
      <xdr:nvSpPr>
        <xdr:cNvPr id="4" name="Rounded Rectangle 1">
          <a:extLst>
            <a:ext uri="{FF2B5EF4-FFF2-40B4-BE49-F238E27FC236}">
              <a16:creationId xmlns:a16="http://schemas.microsoft.com/office/drawing/2014/main" id="{3167EFED-CF8B-486E-AD0C-9421E4ED6DDD}"/>
            </a:ext>
          </a:extLst>
        </xdr:cNvPr>
        <xdr:cNvSpPr/>
      </xdr:nvSpPr>
      <xdr:spPr>
        <a:xfrm>
          <a:off x="2471420" y="271780"/>
          <a:ext cx="5369560" cy="8581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 </a:t>
          </a:r>
          <a:r>
            <a:rPr lang="en-US" sz="3200" b="1">
              <a:solidFill>
                <a:schemeClr val="accent4">
                  <a:lumMod val="50000"/>
                </a:schemeClr>
              </a:solidFill>
              <a:latin typeface="Lucida Bright" panose="02040602050505020304" pitchFamily="18" charset="0"/>
            </a:rPr>
            <a:t>Problem</a:t>
          </a:r>
          <a:r>
            <a:rPr lang="en-US" sz="3200" b="1">
              <a:solidFill>
                <a:srgbClr val="FF0000"/>
              </a:solidFill>
              <a:latin typeface="Lucida Bright" panose="02040602050505020304" pitchFamily="18" charset="0"/>
            </a:rPr>
            <a:t> 5  </a:t>
          </a:r>
        </a:p>
      </xdr:txBody>
    </xdr:sp>
    <xdr:clientData/>
  </xdr:twoCellAnchor>
  <xdr:twoCellAnchor>
    <xdr:from>
      <xdr:col>9</xdr:col>
      <xdr:colOff>726619</xdr:colOff>
      <xdr:row>2</xdr:row>
      <xdr:rowOff>2721</xdr:rowOff>
    </xdr:from>
    <xdr:to>
      <xdr:col>12</xdr:col>
      <xdr:colOff>517071</xdr:colOff>
      <xdr:row>6</xdr:row>
      <xdr:rowOff>180521</xdr:rowOff>
    </xdr:to>
    <xdr:sp macro="" textlink="">
      <xdr:nvSpPr>
        <xdr:cNvPr id="5" name="Rounded Rectangle 4">
          <a:extLst>
            <a:ext uri="{FF2B5EF4-FFF2-40B4-BE49-F238E27FC236}">
              <a16:creationId xmlns:a16="http://schemas.microsoft.com/office/drawing/2014/main" id="{028BFAC6-FE7D-46A9-BC7D-BBA4682DEE61}"/>
            </a:ext>
          </a:extLst>
        </xdr:cNvPr>
        <xdr:cNvSpPr/>
      </xdr:nvSpPr>
      <xdr:spPr>
        <a:xfrm>
          <a:off x="10304959" y="368481"/>
          <a:ext cx="3851912" cy="90932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Answer</a:t>
          </a:r>
        </a:p>
      </xdr:txBody>
    </xdr:sp>
    <xdr:clientData/>
  </xdr:twoCellAnchor>
  <xdr:twoCellAnchor>
    <xdr:from>
      <xdr:col>0</xdr:col>
      <xdr:colOff>348343</xdr:colOff>
      <xdr:row>9</xdr:row>
      <xdr:rowOff>174172</xdr:rowOff>
    </xdr:from>
    <xdr:to>
      <xdr:col>7</xdr:col>
      <xdr:colOff>1237341</xdr:colOff>
      <xdr:row>26</xdr:row>
      <xdr:rowOff>379189</xdr:rowOff>
    </xdr:to>
    <xdr:sp macro="" textlink="">
      <xdr:nvSpPr>
        <xdr:cNvPr id="6" name="TextBox 5">
          <a:extLst>
            <a:ext uri="{FF2B5EF4-FFF2-40B4-BE49-F238E27FC236}">
              <a16:creationId xmlns:a16="http://schemas.microsoft.com/office/drawing/2014/main" id="{4BB545FC-8B76-48B9-82E3-E2BEAED6F87E}"/>
            </a:ext>
          </a:extLst>
        </xdr:cNvPr>
        <xdr:cNvSpPr txBox="1"/>
      </xdr:nvSpPr>
      <xdr:spPr>
        <a:xfrm>
          <a:off x="348343" y="1820092"/>
          <a:ext cx="8729978" cy="437315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dk1"/>
              </a:solidFill>
              <a:effectLst/>
              <a:latin typeface="Lucida Bright" panose="02040602050505020304" pitchFamily="18" charset="0"/>
              <a:ea typeface="+mn-ea"/>
              <a:cs typeface="+mn-cs"/>
            </a:rPr>
            <a:t>Ethics</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In order to produce batteries for electric cars there is a need to open a larger number of lithium and cobalt strip mines. Many of these strip mines would be in in the West of the country, and would wipe-up habitats of endangered plants and animals living there.</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Use the decision tree to help you arrive to you conclusion.</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What would be the third question that you would need to ask?</a:t>
          </a:r>
          <a:endParaRPr lang="en-US" sz="2000">
            <a:effectLst/>
            <a:latin typeface="Lucida Bright" panose="02040602050505020304" pitchFamily="18" charset="0"/>
          </a:endParaRPr>
        </a:p>
        <a:p>
          <a:endParaRPr lang="en-US" sz="2400" baseline="0">
            <a:solidFill>
              <a:schemeClr val="dk1"/>
            </a:solidFill>
            <a:effectLst/>
            <a:latin typeface="Lucida Bright" panose="02040602050505020304" pitchFamily="18" charset="0"/>
            <a:ea typeface="+mn-ea"/>
            <a:cs typeface="+mn-cs"/>
          </a:endParaRPr>
        </a:p>
      </xdr:txBody>
    </xdr:sp>
    <xdr:clientData/>
  </xdr:twoCellAnchor>
  <xdr:twoCellAnchor>
    <xdr:from>
      <xdr:col>9</xdr:col>
      <xdr:colOff>272143</xdr:colOff>
      <xdr:row>10</xdr:row>
      <xdr:rowOff>32658</xdr:rowOff>
    </xdr:from>
    <xdr:to>
      <xdr:col>17</xdr:col>
      <xdr:colOff>584198</xdr:colOff>
      <xdr:row>20</xdr:row>
      <xdr:rowOff>54429</xdr:rowOff>
    </xdr:to>
    <xdr:sp macro="" textlink="">
      <xdr:nvSpPr>
        <xdr:cNvPr id="8" name="TextBox 7">
          <a:extLst>
            <a:ext uri="{FF2B5EF4-FFF2-40B4-BE49-F238E27FC236}">
              <a16:creationId xmlns:a16="http://schemas.microsoft.com/office/drawing/2014/main" id="{8528D894-7DFB-4BC9-89AC-E0ED730A5DF2}"/>
            </a:ext>
          </a:extLst>
        </xdr:cNvPr>
        <xdr:cNvSpPr txBox="1"/>
      </xdr:nvSpPr>
      <xdr:spPr>
        <a:xfrm>
          <a:off x="9862457" y="1883229"/>
          <a:ext cx="8737598" cy="18723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Is it ethical?</a:t>
          </a:r>
          <a:endParaRPr lang="en-US" sz="2000">
            <a:effectLst/>
            <a:latin typeface="Lucida Bright" panose="02040602050505020304" pitchFamily="18" charset="0"/>
          </a:endParaRPr>
        </a:p>
        <a:p>
          <a:endParaRPr lang="en-US" sz="2400" baseline="0">
            <a:solidFill>
              <a:schemeClr val="dk1"/>
            </a:solidFill>
            <a:effectLst/>
            <a:latin typeface="Lucida Bright" panose="02040602050505020304" pitchFamily="18" charset="0"/>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13606</xdr:colOff>
      <xdr:row>1</xdr:row>
      <xdr:rowOff>136978</xdr:rowOff>
    </xdr:from>
    <xdr:to>
      <xdr:col>6</xdr:col>
      <xdr:colOff>204106</xdr:colOff>
      <xdr:row>6</xdr:row>
      <xdr:rowOff>27215</xdr:rowOff>
    </xdr:to>
    <xdr:sp macro="" textlink="">
      <xdr:nvSpPr>
        <xdr:cNvPr id="2" name="Rounded Rectangle 1">
          <a:extLst>
            <a:ext uri="{FF2B5EF4-FFF2-40B4-BE49-F238E27FC236}">
              <a16:creationId xmlns:a16="http://schemas.microsoft.com/office/drawing/2014/main" id="{DD721AC8-BE82-4740-A417-CEF127B2B639}"/>
            </a:ext>
          </a:extLst>
        </xdr:cNvPr>
        <xdr:cNvSpPr/>
      </xdr:nvSpPr>
      <xdr:spPr>
        <a:xfrm>
          <a:off x="2884713" y="327478"/>
          <a:ext cx="4585607" cy="84273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6</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0</xdr:colOff>
      <xdr:row>1</xdr:row>
      <xdr:rowOff>161109</xdr:rowOff>
    </xdr:from>
    <xdr:to>
      <xdr:col>0</xdr:col>
      <xdr:colOff>0</xdr:colOff>
      <xdr:row>7</xdr:row>
      <xdr:rowOff>73480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307A9BF6-BD8A-4662-8291-35DB87E83F7D}"/>
            </a:ext>
          </a:extLst>
        </xdr:cNvPr>
        <xdr:cNvSpPr/>
      </xdr:nvSpPr>
      <xdr:spPr>
        <a:xfrm>
          <a:off x="0" y="343989"/>
          <a:ext cx="0"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104324</xdr:colOff>
      <xdr:row>1</xdr:row>
      <xdr:rowOff>164919</xdr:rowOff>
    </xdr:from>
    <xdr:to>
      <xdr:col>9</xdr:col>
      <xdr:colOff>1094014</xdr:colOff>
      <xdr:row>6</xdr:row>
      <xdr:rowOff>54247</xdr:rowOff>
    </xdr:to>
    <xdr:sp macro="" textlink="">
      <xdr:nvSpPr>
        <xdr:cNvPr id="4" name="Rounded Rectangle 3">
          <a:extLst>
            <a:ext uri="{FF2B5EF4-FFF2-40B4-BE49-F238E27FC236}">
              <a16:creationId xmlns:a16="http://schemas.microsoft.com/office/drawing/2014/main" id="{104CC350-90C9-4B32-A47F-59F5AD0C8C74}"/>
            </a:ext>
          </a:extLst>
        </xdr:cNvPr>
        <xdr:cNvSpPr/>
      </xdr:nvSpPr>
      <xdr:spPr>
        <a:xfrm>
          <a:off x="8704038" y="349976"/>
          <a:ext cx="4549319" cy="81461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8</xdr:col>
      <xdr:colOff>427263</xdr:colOff>
      <xdr:row>7</xdr:row>
      <xdr:rowOff>138794</xdr:rowOff>
    </xdr:from>
    <xdr:to>
      <xdr:col>8</xdr:col>
      <xdr:colOff>487135</xdr:colOff>
      <xdr:row>45</xdr:row>
      <xdr:rowOff>35379</xdr:rowOff>
    </xdr:to>
    <xdr:cxnSp macro="">
      <xdr:nvCxnSpPr>
        <xdr:cNvPr id="5" name="Straight Connector 4">
          <a:extLst>
            <a:ext uri="{FF2B5EF4-FFF2-40B4-BE49-F238E27FC236}">
              <a16:creationId xmlns:a16="http://schemas.microsoft.com/office/drawing/2014/main" id="{5723DF57-0221-4158-B922-9EBEBF215D08}"/>
            </a:ext>
          </a:extLst>
        </xdr:cNvPr>
        <xdr:cNvCxnSpPr/>
      </xdr:nvCxnSpPr>
      <xdr:spPr>
        <a:xfrm>
          <a:off x="9429749" y="1434194"/>
          <a:ext cx="59872" cy="992232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158751</xdr:colOff>
      <xdr:row>1</xdr:row>
      <xdr:rowOff>99786</xdr:rowOff>
    </xdr:from>
    <xdr:to>
      <xdr:col>2</xdr:col>
      <xdr:colOff>517071</xdr:colOff>
      <xdr:row>7</xdr:row>
      <xdr:rowOff>12157</xdr:rowOff>
    </xdr:to>
    <xdr:sp macro="" textlink="">
      <xdr:nvSpPr>
        <xdr:cNvPr id="6" name="Left Arrow 3">
          <a:hlinkClick xmlns:r="http://schemas.openxmlformats.org/officeDocument/2006/relationships" r:id="rId1"/>
          <a:extLst>
            <a:ext uri="{FF2B5EF4-FFF2-40B4-BE49-F238E27FC236}">
              <a16:creationId xmlns:a16="http://schemas.microsoft.com/office/drawing/2014/main" id="{70F75B52-E3EA-4CCD-A435-AC678305B0DC}"/>
            </a:ext>
          </a:extLst>
        </xdr:cNvPr>
        <xdr:cNvSpPr/>
      </xdr:nvSpPr>
      <xdr:spPr>
        <a:xfrm>
          <a:off x="771072" y="290286"/>
          <a:ext cx="1419678"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xdr:col>
      <xdr:colOff>149679</xdr:colOff>
      <xdr:row>10</xdr:row>
      <xdr:rowOff>2721</xdr:rowOff>
    </xdr:from>
    <xdr:to>
      <xdr:col>8</xdr:col>
      <xdr:colOff>312964</xdr:colOff>
      <xdr:row>18</xdr:row>
      <xdr:rowOff>136071</xdr:rowOff>
    </xdr:to>
    <xdr:sp macro="" textlink="">
      <xdr:nvSpPr>
        <xdr:cNvPr id="7" name="TextBox 6">
          <a:extLst>
            <a:ext uri="{FF2B5EF4-FFF2-40B4-BE49-F238E27FC236}">
              <a16:creationId xmlns:a16="http://schemas.microsoft.com/office/drawing/2014/main" id="{EAB2B6D9-6976-40A4-85D4-5F5A2186A545}"/>
            </a:ext>
          </a:extLst>
        </xdr:cNvPr>
        <xdr:cNvSpPr txBox="1"/>
      </xdr:nvSpPr>
      <xdr:spPr>
        <a:xfrm>
          <a:off x="762000" y="1907721"/>
          <a:ext cx="8327571" cy="16573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Analysis of Variance</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data provided determine whether the means profit margins are different between regions. Test at </a:t>
          </a:r>
          <a:r>
            <a:rPr lang="el-GR" sz="2000" baseline="0"/>
            <a:t>α</a:t>
          </a:r>
          <a:r>
            <a:rPr lang="en-US" sz="2000" baseline="0">
              <a:latin typeface="Lucida Bright" panose="02040602050505020304" pitchFamily="18" charset="0"/>
            </a:rPr>
            <a:t> = 0.05</a:t>
          </a:r>
        </a:p>
        <a:p>
          <a:endParaRPr lang="en-US" sz="2000" baseline="0"/>
        </a:p>
        <a:p>
          <a:endParaRPr lang="en-US" sz="2000" baseline="0"/>
        </a:p>
      </xdr:txBody>
    </xdr:sp>
    <xdr:clientData/>
  </xdr:twoCellAnchor>
  <xdr:twoCellAnchor>
    <xdr:from>
      <xdr:col>0</xdr:col>
      <xdr:colOff>381000</xdr:colOff>
      <xdr:row>34</xdr:row>
      <xdr:rowOff>114298</xdr:rowOff>
    </xdr:from>
    <xdr:to>
      <xdr:col>7</xdr:col>
      <xdr:colOff>383721</xdr:colOff>
      <xdr:row>42</xdr:row>
      <xdr:rowOff>40821</xdr:rowOff>
    </xdr:to>
    <xdr:sp macro="" textlink="">
      <xdr:nvSpPr>
        <xdr:cNvPr id="8" name="TextBox 7">
          <a:extLst>
            <a:ext uri="{FF2B5EF4-FFF2-40B4-BE49-F238E27FC236}">
              <a16:creationId xmlns:a16="http://schemas.microsoft.com/office/drawing/2014/main" id="{1EEDEF9C-84F3-4642-86B5-1C92C089926E}"/>
            </a:ext>
          </a:extLst>
        </xdr:cNvPr>
        <xdr:cNvSpPr txBox="1"/>
      </xdr:nvSpPr>
      <xdr:spPr>
        <a:xfrm>
          <a:off x="381000" y="8931727"/>
          <a:ext cx="8384721" cy="195398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a) Should Ho be rejected? Yes or No</a:t>
          </a:r>
        </a:p>
        <a:p>
          <a:endParaRPr lang="en-US" sz="2000" baseline="0">
            <a:latin typeface="Lucida Bright" panose="02040602050505020304" pitchFamily="18" charset="0"/>
          </a:endParaRPr>
        </a:p>
        <a:p>
          <a:r>
            <a:rPr lang="en-US" sz="2000" baseline="0">
              <a:latin typeface="Lucida Bright" panose="02040602050505020304" pitchFamily="18" charset="0"/>
            </a:rPr>
            <a:t>b) Critical Value =</a:t>
          </a:r>
        </a:p>
        <a:p>
          <a:endParaRPr lang="en-US" sz="2000" baseline="0">
            <a:latin typeface="Lucida Bright" panose="02040602050505020304" pitchFamily="18" charset="0"/>
          </a:endParaRPr>
        </a:p>
        <a:p>
          <a:r>
            <a:rPr lang="en-US" sz="2000" baseline="0">
              <a:latin typeface="Lucida Bright" panose="02040602050505020304" pitchFamily="18" charset="0"/>
            </a:rPr>
            <a:t>c) Test Statistic =</a:t>
          </a:r>
        </a:p>
        <a:p>
          <a:endParaRPr lang="en-US" sz="2000" baseline="0"/>
        </a:p>
      </xdr:txBody>
    </xdr:sp>
    <xdr:clientData/>
  </xdr:twoCellAnchor>
  <xdr:twoCellAnchor>
    <xdr:from>
      <xdr:col>10</xdr:col>
      <xdr:colOff>163286</xdr:colOff>
      <xdr:row>1</xdr:row>
      <xdr:rowOff>76200</xdr:rowOff>
    </xdr:from>
    <xdr:to>
      <xdr:col>11</xdr:col>
      <xdr:colOff>868498</xdr:colOff>
      <xdr:row>6</xdr:row>
      <xdr:rowOff>93617</xdr:rowOff>
    </xdr:to>
    <xdr:sp macro="" textlink="">
      <xdr:nvSpPr>
        <xdr:cNvPr id="9" name="Rounded Rectangle 1">
          <a:hlinkClick xmlns:r="http://schemas.openxmlformats.org/officeDocument/2006/relationships" r:id="rId2"/>
          <a:extLst>
            <a:ext uri="{FF2B5EF4-FFF2-40B4-BE49-F238E27FC236}">
              <a16:creationId xmlns:a16="http://schemas.microsoft.com/office/drawing/2014/main" id="{27A45237-A50C-46B2-8163-E23D8BA7776D}"/>
            </a:ext>
          </a:extLst>
        </xdr:cNvPr>
        <xdr:cNvSpPr/>
      </xdr:nvSpPr>
      <xdr:spPr>
        <a:xfrm>
          <a:off x="13726886" y="261257"/>
          <a:ext cx="1684926" cy="942703"/>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tx2">
                  <a:lumMod val="50000"/>
                </a:schemeClr>
              </a:solidFill>
              <a:latin typeface="Lucida Bright" panose="02040602050505020304" pitchFamily="18" charset="0"/>
            </a:rPr>
            <a:t>Check</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13606</xdr:colOff>
      <xdr:row>1</xdr:row>
      <xdr:rowOff>136978</xdr:rowOff>
    </xdr:from>
    <xdr:to>
      <xdr:col>6</xdr:col>
      <xdr:colOff>204106</xdr:colOff>
      <xdr:row>6</xdr:row>
      <xdr:rowOff>27215</xdr:rowOff>
    </xdr:to>
    <xdr:sp macro="" textlink="">
      <xdr:nvSpPr>
        <xdr:cNvPr id="2" name="Rounded Rectangle 1">
          <a:extLst>
            <a:ext uri="{FF2B5EF4-FFF2-40B4-BE49-F238E27FC236}">
              <a16:creationId xmlns:a16="http://schemas.microsoft.com/office/drawing/2014/main" id="{30E20529-AF6E-4262-A2D2-63A3CA5C6495}"/>
            </a:ext>
          </a:extLst>
        </xdr:cNvPr>
        <xdr:cNvSpPr/>
      </xdr:nvSpPr>
      <xdr:spPr>
        <a:xfrm>
          <a:off x="2962546" y="319858"/>
          <a:ext cx="4709160" cy="80463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 Check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6</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0</xdr:colOff>
      <xdr:row>1</xdr:row>
      <xdr:rowOff>161109</xdr:rowOff>
    </xdr:from>
    <xdr:to>
      <xdr:col>0</xdr:col>
      <xdr:colOff>0</xdr:colOff>
      <xdr:row>7</xdr:row>
      <xdr:rowOff>73480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2945BBA1-4659-423B-A830-1E5E0672F55D}"/>
            </a:ext>
          </a:extLst>
        </xdr:cNvPr>
        <xdr:cNvSpPr/>
      </xdr:nvSpPr>
      <xdr:spPr>
        <a:xfrm>
          <a:off x="0" y="343989"/>
          <a:ext cx="0"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1345295</xdr:colOff>
      <xdr:row>2</xdr:row>
      <xdr:rowOff>56062</xdr:rowOff>
    </xdr:from>
    <xdr:to>
      <xdr:col>11</xdr:col>
      <xdr:colOff>353786</xdr:colOff>
      <xdr:row>6</xdr:row>
      <xdr:rowOff>130447</xdr:rowOff>
    </xdr:to>
    <xdr:sp macro="" textlink="">
      <xdr:nvSpPr>
        <xdr:cNvPr id="4" name="Rounded Rectangle 3">
          <a:extLst>
            <a:ext uri="{FF2B5EF4-FFF2-40B4-BE49-F238E27FC236}">
              <a16:creationId xmlns:a16="http://schemas.microsoft.com/office/drawing/2014/main" id="{870DE99F-E7BE-4F95-8617-32AC3D737A89}"/>
            </a:ext>
          </a:extLst>
        </xdr:cNvPr>
        <xdr:cNvSpPr/>
      </xdr:nvSpPr>
      <xdr:spPr>
        <a:xfrm>
          <a:off x="10359755" y="421822"/>
          <a:ext cx="4548231" cy="805905"/>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Answer</a:t>
          </a:r>
        </a:p>
      </xdr:txBody>
    </xdr:sp>
    <xdr:clientData/>
  </xdr:twoCellAnchor>
  <xdr:twoCellAnchor>
    <xdr:from>
      <xdr:col>8</xdr:col>
      <xdr:colOff>634092</xdr:colOff>
      <xdr:row>4</xdr:row>
      <xdr:rowOff>40822</xdr:rowOff>
    </xdr:from>
    <xdr:to>
      <xdr:col>8</xdr:col>
      <xdr:colOff>693964</xdr:colOff>
      <xdr:row>41</xdr:row>
      <xdr:rowOff>122465</xdr:rowOff>
    </xdr:to>
    <xdr:cxnSp macro="">
      <xdr:nvCxnSpPr>
        <xdr:cNvPr id="5" name="Straight Connector 4">
          <a:extLst>
            <a:ext uri="{FF2B5EF4-FFF2-40B4-BE49-F238E27FC236}">
              <a16:creationId xmlns:a16="http://schemas.microsoft.com/office/drawing/2014/main" id="{DCE0D370-6891-4E06-85E4-7B149A7C90ED}"/>
            </a:ext>
          </a:extLst>
        </xdr:cNvPr>
        <xdr:cNvCxnSpPr/>
      </xdr:nvCxnSpPr>
      <xdr:spPr>
        <a:xfrm>
          <a:off x="9648552" y="772342"/>
          <a:ext cx="59872" cy="985810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158751</xdr:colOff>
      <xdr:row>1</xdr:row>
      <xdr:rowOff>99786</xdr:rowOff>
    </xdr:from>
    <xdr:to>
      <xdr:col>2</xdr:col>
      <xdr:colOff>517071</xdr:colOff>
      <xdr:row>7</xdr:row>
      <xdr:rowOff>12157</xdr:rowOff>
    </xdr:to>
    <xdr:sp macro="" textlink="">
      <xdr:nvSpPr>
        <xdr:cNvPr id="6" name="Left Arrow 3">
          <a:hlinkClick xmlns:r="http://schemas.openxmlformats.org/officeDocument/2006/relationships" r:id="rId2"/>
          <a:extLst>
            <a:ext uri="{FF2B5EF4-FFF2-40B4-BE49-F238E27FC236}">
              <a16:creationId xmlns:a16="http://schemas.microsoft.com/office/drawing/2014/main" id="{9B4E4D7C-98B1-4EA4-805C-0E2552D976AC}"/>
            </a:ext>
          </a:extLst>
        </xdr:cNvPr>
        <xdr:cNvSpPr/>
      </xdr:nvSpPr>
      <xdr:spPr>
        <a:xfrm>
          <a:off x="783591" y="282666"/>
          <a:ext cx="1447980"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xdr:col>
      <xdr:colOff>149679</xdr:colOff>
      <xdr:row>10</xdr:row>
      <xdr:rowOff>2721</xdr:rowOff>
    </xdr:from>
    <xdr:to>
      <xdr:col>8</xdr:col>
      <xdr:colOff>312964</xdr:colOff>
      <xdr:row>18</xdr:row>
      <xdr:rowOff>136071</xdr:rowOff>
    </xdr:to>
    <xdr:sp macro="" textlink="">
      <xdr:nvSpPr>
        <xdr:cNvPr id="7" name="TextBox 6">
          <a:extLst>
            <a:ext uri="{FF2B5EF4-FFF2-40B4-BE49-F238E27FC236}">
              <a16:creationId xmlns:a16="http://schemas.microsoft.com/office/drawing/2014/main" id="{2557FDDD-6071-40CA-993E-994D858065F7}"/>
            </a:ext>
          </a:extLst>
        </xdr:cNvPr>
        <xdr:cNvSpPr txBox="1"/>
      </xdr:nvSpPr>
      <xdr:spPr>
        <a:xfrm>
          <a:off x="774519" y="1831521"/>
          <a:ext cx="8552905" cy="159639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Analysis of Variance</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data provided determine whether the means profit margins are different between regions. Test at </a:t>
          </a:r>
          <a:r>
            <a:rPr lang="el-GR" sz="2000" baseline="0"/>
            <a:t>α</a:t>
          </a:r>
          <a:r>
            <a:rPr lang="en-US" sz="2000" baseline="0">
              <a:latin typeface="Lucida Bright" panose="02040602050505020304" pitchFamily="18" charset="0"/>
            </a:rPr>
            <a:t> = 0.05</a:t>
          </a:r>
        </a:p>
        <a:p>
          <a:endParaRPr lang="en-US" sz="2000" baseline="0"/>
        </a:p>
        <a:p>
          <a:endParaRPr lang="en-US" sz="2000" baseline="0"/>
        </a:p>
      </xdr:txBody>
    </xdr:sp>
    <xdr:clientData/>
  </xdr:twoCellAnchor>
  <xdr:twoCellAnchor>
    <xdr:from>
      <xdr:col>0</xdr:col>
      <xdr:colOff>381000</xdr:colOff>
      <xdr:row>34</xdr:row>
      <xdr:rowOff>114298</xdr:rowOff>
    </xdr:from>
    <xdr:to>
      <xdr:col>7</xdr:col>
      <xdr:colOff>383721</xdr:colOff>
      <xdr:row>43</xdr:row>
      <xdr:rowOff>108857</xdr:rowOff>
    </xdr:to>
    <xdr:sp macro="" textlink="">
      <xdr:nvSpPr>
        <xdr:cNvPr id="8" name="TextBox 7">
          <a:extLst>
            <a:ext uri="{FF2B5EF4-FFF2-40B4-BE49-F238E27FC236}">
              <a16:creationId xmlns:a16="http://schemas.microsoft.com/office/drawing/2014/main" id="{1A14D463-A815-4BB4-8C4C-204AE909DB15}"/>
            </a:ext>
          </a:extLst>
        </xdr:cNvPr>
        <xdr:cNvSpPr txBox="1"/>
      </xdr:nvSpPr>
      <xdr:spPr>
        <a:xfrm>
          <a:off x="381000" y="8877298"/>
          <a:ext cx="8602435" cy="218258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a) Should Ho be rejected? Yes or </a:t>
          </a:r>
          <a:r>
            <a:rPr lang="en-US" sz="3200" baseline="0">
              <a:solidFill>
                <a:srgbClr val="C00000"/>
              </a:solidFill>
              <a:latin typeface="Lucida Bright" panose="02040602050505020304" pitchFamily="18" charset="0"/>
            </a:rPr>
            <a:t>No</a:t>
          </a:r>
        </a:p>
        <a:p>
          <a:endParaRPr lang="en-US" sz="2000" baseline="0">
            <a:latin typeface="Lucida Bright" panose="02040602050505020304" pitchFamily="18" charset="0"/>
          </a:endParaRPr>
        </a:p>
        <a:p>
          <a:r>
            <a:rPr lang="en-US" sz="2000" baseline="0">
              <a:latin typeface="Lucida Bright" panose="02040602050505020304" pitchFamily="18" charset="0"/>
            </a:rPr>
            <a:t>b) Critical Value =</a:t>
          </a:r>
        </a:p>
        <a:p>
          <a:endParaRPr lang="en-US" sz="2000" baseline="0">
            <a:latin typeface="Lucida Bright" panose="02040602050505020304" pitchFamily="18" charset="0"/>
          </a:endParaRPr>
        </a:p>
        <a:p>
          <a:r>
            <a:rPr lang="en-US" sz="2000" baseline="0">
              <a:latin typeface="Lucida Bright" panose="02040602050505020304" pitchFamily="18" charset="0"/>
            </a:rPr>
            <a:t>c) Test Statistic =</a:t>
          </a:r>
        </a:p>
        <a:p>
          <a:endParaRPr lang="en-US" sz="2000" baseline="0"/>
        </a:p>
      </xdr:txBody>
    </xdr:sp>
    <xdr:clientData/>
  </xdr:twoCellAnchor>
  <xdr:twoCellAnchor editAs="oneCell">
    <xdr:from>
      <xdr:col>9</xdr:col>
      <xdr:colOff>881743</xdr:colOff>
      <xdr:row>34</xdr:row>
      <xdr:rowOff>402772</xdr:rowOff>
    </xdr:from>
    <xdr:to>
      <xdr:col>15</xdr:col>
      <xdr:colOff>178877</xdr:colOff>
      <xdr:row>50</xdr:row>
      <xdr:rowOff>77471</xdr:rowOff>
    </xdr:to>
    <xdr:pic>
      <xdr:nvPicPr>
        <xdr:cNvPr id="10" name="Picture 9" descr="Sampling distribution of the F and t statistic - ANOVA">
          <a:extLst>
            <a:ext uri="{FF2B5EF4-FFF2-40B4-BE49-F238E27FC236}">
              <a16:creationId xmlns:a16="http://schemas.microsoft.com/office/drawing/2014/main" id="{3C8B5E7E-EE34-4214-9C5D-3BD408EE233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97343" y="9165772"/>
          <a:ext cx="6819163" cy="3158128"/>
        </a:xfrm>
        <a:prstGeom prst="rect">
          <a:avLst/>
        </a:prstGeom>
        <a:solidFill>
          <a:schemeClr val="bg1"/>
        </a:solidFill>
      </xdr:spPr>
    </xdr:pic>
    <xdr:clientData/>
  </xdr:twoCellAnchor>
  <xdr:twoCellAnchor>
    <xdr:from>
      <xdr:col>13</xdr:col>
      <xdr:colOff>751114</xdr:colOff>
      <xdr:row>45</xdr:row>
      <xdr:rowOff>174171</xdr:rowOff>
    </xdr:from>
    <xdr:to>
      <xdr:col>13</xdr:col>
      <xdr:colOff>956346</xdr:colOff>
      <xdr:row>49</xdr:row>
      <xdr:rowOff>123771</xdr:rowOff>
    </xdr:to>
    <xdr:sp macro="" textlink="">
      <xdr:nvSpPr>
        <xdr:cNvPr id="12" name="Arrow: Up-Down 11">
          <a:extLst>
            <a:ext uri="{FF2B5EF4-FFF2-40B4-BE49-F238E27FC236}">
              <a16:creationId xmlns:a16="http://schemas.microsoft.com/office/drawing/2014/main" id="{C7933184-7198-4BDF-AE3E-780C31B57A4F}"/>
            </a:ext>
          </a:extLst>
        </xdr:cNvPr>
        <xdr:cNvSpPr/>
      </xdr:nvSpPr>
      <xdr:spPr>
        <a:xfrm>
          <a:off x="16067314" y="11495314"/>
          <a:ext cx="205232" cy="689828"/>
        </a:xfrm>
        <a:prstGeom prst="up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1197429</xdr:colOff>
      <xdr:row>45</xdr:row>
      <xdr:rowOff>185056</xdr:rowOff>
    </xdr:from>
    <xdr:to>
      <xdr:col>13</xdr:col>
      <xdr:colOff>107261</xdr:colOff>
      <xdr:row>49</xdr:row>
      <xdr:rowOff>134656</xdr:rowOff>
    </xdr:to>
    <xdr:sp macro="" textlink="">
      <xdr:nvSpPr>
        <xdr:cNvPr id="13" name="Arrow: Up-Down 12">
          <a:extLst>
            <a:ext uri="{FF2B5EF4-FFF2-40B4-BE49-F238E27FC236}">
              <a16:creationId xmlns:a16="http://schemas.microsoft.com/office/drawing/2014/main" id="{A72CF6C0-0DF4-6BE8-4A23-4796DF5DB2CC}"/>
            </a:ext>
          </a:extLst>
        </xdr:cNvPr>
        <xdr:cNvSpPr/>
      </xdr:nvSpPr>
      <xdr:spPr>
        <a:xfrm>
          <a:off x="15174686" y="11506199"/>
          <a:ext cx="248775" cy="689828"/>
        </a:xfrm>
        <a:prstGeom prst="upDownArrow">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402771</xdr:colOff>
      <xdr:row>43</xdr:row>
      <xdr:rowOff>152400</xdr:rowOff>
    </xdr:from>
    <xdr:to>
      <xdr:col>15</xdr:col>
      <xdr:colOff>942520</xdr:colOff>
      <xdr:row>46</xdr:row>
      <xdr:rowOff>88900</xdr:rowOff>
    </xdr:to>
    <xdr:sp macro="" textlink="">
      <xdr:nvSpPr>
        <xdr:cNvPr id="14" name="Speech Bubble: Rectangle 13">
          <a:extLst>
            <a:ext uri="{FF2B5EF4-FFF2-40B4-BE49-F238E27FC236}">
              <a16:creationId xmlns:a16="http://schemas.microsoft.com/office/drawing/2014/main" id="{1CCB6455-CD5B-4311-8369-2291F7480838}"/>
            </a:ext>
          </a:extLst>
        </xdr:cNvPr>
        <xdr:cNvSpPr/>
      </xdr:nvSpPr>
      <xdr:spPr>
        <a:xfrm>
          <a:off x="17177657" y="11103429"/>
          <a:ext cx="1802492" cy="491671"/>
        </a:xfrm>
        <a:prstGeom prst="wedgeRectCallout">
          <a:avLst>
            <a:gd name="adj1" fmla="val -78563"/>
            <a:gd name="adj2" fmla="val 1243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atin typeface="Lucida Bright" panose="02040602050505020304" pitchFamily="18" charset="0"/>
            </a:rPr>
            <a:t>Areao of Ho </a:t>
          </a:r>
          <a:r>
            <a:rPr lang="en-US" sz="1100" baseline="0">
              <a:latin typeface="Lucida Bright" panose="02040602050505020304" pitchFamily="18" charset="0"/>
            </a:rPr>
            <a:t> Rejection</a:t>
          </a:r>
          <a:endParaRPr lang="en-US" sz="1100">
            <a:latin typeface="Lucida Bright" panose="020406020505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130628</xdr:colOff>
      <xdr:row>1</xdr:row>
      <xdr:rowOff>141514</xdr:rowOff>
    </xdr:from>
    <xdr:to>
      <xdr:col>7</xdr:col>
      <xdr:colOff>1175657</xdr:colOff>
      <xdr:row>6</xdr:row>
      <xdr:rowOff>39914</xdr:rowOff>
    </xdr:to>
    <xdr:sp macro="" textlink="">
      <xdr:nvSpPr>
        <xdr:cNvPr id="2" name="Rounded Rectangle 1">
          <a:extLst>
            <a:ext uri="{FF2B5EF4-FFF2-40B4-BE49-F238E27FC236}">
              <a16:creationId xmlns:a16="http://schemas.microsoft.com/office/drawing/2014/main" id="{0E44B66F-340A-4636-ACC1-4C3E6F99A2A1}"/>
            </a:ext>
          </a:extLst>
        </xdr:cNvPr>
        <xdr:cNvSpPr/>
      </xdr:nvSpPr>
      <xdr:spPr>
        <a:xfrm>
          <a:off x="2656114" y="326571"/>
          <a:ext cx="5061857" cy="8236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7</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219892</xdr:colOff>
      <xdr:row>0</xdr:row>
      <xdr:rowOff>171995</xdr:rowOff>
    </xdr:from>
    <xdr:to>
      <xdr:col>2</xdr:col>
      <xdr:colOff>1040038</xdr:colOff>
      <xdr:row>6</xdr:row>
      <xdr:rowOff>84366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22B8106D-EE83-484F-BF00-7BBA17310F7A}"/>
            </a:ext>
          </a:extLst>
        </xdr:cNvPr>
        <xdr:cNvSpPr/>
      </xdr:nvSpPr>
      <xdr:spPr>
        <a:xfrm>
          <a:off x="844732" y="171995"/>
          <a:ext cx="1460226"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303892</xdr:colOff>
      <xdr:row>1</xdr:row>
      <xdr:rowOff>128815</xdr:rowOff>
    </xdr:from>
    <xdr:to>
      <xdr:col>10</xdr:col>
      <xdr:colOff>809626</xdr:colOff>
      <xdr:row>6</xdr:row>
      <xdr:rowOff>32658</xdr:rowOff>
    </xdr:to>
    <xdr:sp macro="" textlink="">
      <xdr:nvSpPr>
        <xdr:cNvPr id="4" name="Rounded Rectangle 6">
          <a:extLst>
            <a:ext uri="{FF2B5EF4-FFF2-40B4-BE49-F238E27FC236}">
              <a16:creationId xmlns:a16="http://schemas.microsoft.com/office/drawing/2014/main" id="{F987CE51-CC0F-4EDB-8241-EBCDB45E4344}"/>
            </a:ext>
          </a:extLst>
        </xdr:cNvPr>
        <xdr:cNvSpPr/>
      </xdr:nvSpPr>
      <xdr:spPr>
        <a:xfrm>
          <a:off x="8647792" y="309790"/>
          <a:ext cx="3982359" cy="80871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8</xdr:col>
      <xdr:colOff>63615</xdr:colOff>
      <xdr:row>1</xdr:row>
      <xdr:rowOff>128926</xdr:rowOff>
    </xdr:from>
    <xdr:to>
      <xdr:col>8</xdr:col>
      <xdr:colOff>114415</xdr:colOff>
      <xdr:row>33</xdr:row>
      <xdr:rowOff>89352</xdr:rowOff>
    </xdr:to>
    <xdr:cxnSp macro="">
      <xdr:nvCxnSpPr>
        <xdr:cNvPr id="6" name="Straight Connector 5">
          <a:extLst>
            <a:ext uri="{FF2B5EF4-FFF2-40B4-BE49-F238E27FC236}">
              <a16:creationId xmlns:a16="http://schemas.microsoft.com/office/drawing/2014/main" id="{350AAF79-9DB0-4786-8C72-62BE48A36716}"/>
            </a:ext>
          </a:extLst>
        </xdr:cNvPr>
        <xdr:cNvCxnSpPr/>
      </xdr:nvCxnSpPr>
      <xdr:spPr>
        <a:xfrm>
          <a:off x="8171771" y="319426"/>
          <a:ext cx="50800" cy="79495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345281</xdr:colOff>
      <xdr:row>8</xdr:row>
      <xdr:rowOff>142875</xdr:rowOff>
    </xdr:from>
    <xdr:to>
      <xdr:col>7</xdr:col>
      <xdr:colOff>1234281</xdr:colOff>
      <xdr:row>24</xdr:row>
      <xdr:rowOff>35718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3E99A2FD-09C3-48B2-8397-D1FCAD82051B}"/>
                </a:ext>
              </a:extLst>
            </xdr:cNvPr>
            <xdr:cNvSpPr txBox="1"/>
          </xdr:nvSpPr>
          <xdr:spPr>
            <a:xfrm>
              <a:off x="952500" y="1666875"/>
              <a:ext cx="6651625" cy="302418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aseline="0">
                  <a:solidFill>
                    <a:srgbClr val="C00000"/>
                  </a:solidFill>
                  <a:effectLst/>
                  <a:latin typeface="Lucida Bright" panose="02040602050505020304" pitchFamily="18" charset="0"/>
                  <a:ea typeface="Calibri"/>
                  <a:cs typeface="Times New Roman"/>
                </a:rPr>
                <a:t>40 parts </a:t>
              </a:r>
              <a:r>
                <a:rPr lang="en-US" sz="2000" baseline="0">
                  <a:effectLst/>
                  <a:latin typeface="Lucida Bright" panose="02040602050505020304" pitchFamily="18" charset="0"/>
                  <a:ea typeface="Calibri"/>
                  <a:cs typeface="Times New Roman"/>
                </a:rPr>
                <a:t>from the batch and test to see whether the standard deviation exceeds the 0.04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0" baseline="0">
                  <a:solidFill>
                    <a:schemeClr val="dk1"/>
                  </a:solidFill>
                  <a:effectLst/>
                  <a:latin typeface="Calibri" panose="020F0502020204030204" pitchFamily="34" charset="0"/>
                  <a:ea typeface="+mn-ea"/>
                  <a:cs typeface="Calibri" panose="020F0502020204030204" pitchFamily="34" charset="0"/>
                </a:rPr>
                <a:t>α</a:t>
              </a:r>
              <a:r>
                <a:rPr lang="en-US" sz="2000" b="0" baseline="0">
                  <a:solidFill>
                    <a:schemeClr val="dk1"/>
                  </a:solidFill>
                  <a:effectLst/>
                  <a:latin typeface="Lucida Bright" panose="02040602050505020304" pitchFamily="18"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Sample Variance =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𝑠</m:t>
                      </m:r>
                    </m:e>
                    <m:sup>
                      <m:r>
                        <a:rPr lang="en-US" sz="2000" b="0" i="1" baseline="0">
                          <a:solidFill>
                            <a:schemeClr val="dk1"/>
                          </a:solidFill>
                          <a:effectLst/>
                          <a:latin typeface="Cambria Math" panose="02040503050406030204" pitchFamily="18" charset="0"/>
                          <a:ea typeface="+mn-ea"/>
                          <a:cs typeface="+mn-cs"/>
                        </a:rPr>
                        <m:t>2 </m:t>
                      </m:r>
                    </m:sup>
                  </m:sSup>
                </m:oMath>
              </a14:m>
              <a:r>
                <a:rPr lang="en-US" sz="2000" b="0" baseline="0">
                  <a:solidFill>
                    <a:schemeClr val="dk1"/>
                  </a:solidFill>
                  <a:effectLst/>
                  <a:latin typeface="Lucida Bright" panose="02040602050505020304" pitchFamily="18" charset="0"/>
                  <a:ea typeface="+mn-ea"/>
                  <a:cs typeface="+mn-cs"/>
                </a:rPr>
                <a:t>= 0.02</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Choice>
      <mc:Fallback xmlns="">
        <xdr:sp macro="" textlink="">
          <xdr:nvSpPr>
            <xdr:cNvPr id="7" name="TextBox 6">
              <a:extLst>
                <a:ext uri="{FF2B5EF4-FFF2-40B4-BE49-F238E27FC236}">
                  <a16:creationId xmlns:a16="http://schemas.microsoft.com/office/drawing/2014/main" id="{3E99A2FD-09C3-48B2-8397-D1FCAD82051B}"/>
                </a:ext>
              </a:extLst>
            </xdr:cNvPr>
            <xdr:cNvSpPr txBox="1"/>
          </xdr:nvSpPr>
          <xdr:spPr>
            <a:xfrm>
              <a:off x="952500" y="1666875"/>
              <a:ext cx="6651625" cy="302418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aseline="0">
                  <a:solidFill>
                    <a:srgbClr val="C00000"/>
                  </a:solidFill>
                  <a:effectLst/>
                  <a:latin typeface="Lucida Bright" panose="02040602050505020304" pitchFamily="18" charset="0"/>
                  <a:ea typeface="Calibri"/>
                  <a:cs typeface="Times New Roman"/>
                </a:rPr>
                <a:t>40 parts </a:t>
              </a:r>
              <a:r>
                <a:rPr lang="en-US" sz="2000" baseline="0">
                  <a:effectLst/>
                  <a:latin typeface="Lucida Bright" panose="02040602050505020304" pitchFamily="18" charset="0"/>
                  <a:ea typeface="Calibri"/>
                  <a:cs typeface="Times New Roman"/>
                </a:rPr>
                <a:t>from the batch and test to see whether the standard deviation exceeds the 0.04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0" baseline="0">
                  <a:solidFill>
                    <a:schemeClr val="dk1"/>
                  </a:solidFill>
                  <a:effectLst/>
                  <a:latin typeface="Calibri" panose="020F0502020204030204" pitchFamily="34" charset="0"/>
                  <a:ea typeface="+mn-ea"/>
                  <a:cs typeface="Calibri" panose="020F0502020204030204" pitchFamily="34" charset="0"/>
                </a:rPr>
                <a:t>α</a:t>
              </a:r>
              <a:r>
                <a:rPr lang="en-US" sz="2000" b="0" baseline="0">
                  <a:solidFill>
                    <a:schemeClr val="dk1"/>
                  </a:solidFill>
                  <a:effectLst/>
                  <a:latin typeface="Lucida Bright" panose="02040602050505020304" pitchFamily="18"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Sample Variance = </a:t>
              </a:r>
              <a:r>
                <a:rPr lang="en-US" sz="2000" b="0" i="0" baseline="0">
                  <a:solidFill>
                    <a:schemeClr val="dk1"/>
                  </a:solidFill>
                  <a:effectLst/>
                  <a:latin typeface="Cambria Math" panose="02040503050406030204" pitchFamily="18" charset="0"/>
                  <a:ea typeface="+mn-ea"/>
                  <a:cs typeface="+mn-cs"/>
                </a:rPr>
                <a:t>𝑠^(2 )</a:t>
              </a:r>
              <a:r>
                <a:rPr lang="en-US" sz="2000" b="0" baseline="0">
                  <a:solidFill>
                    <a:schemeClr val="dk1"/>
                  </a:solidFill>
                  <a:effectLst/>
                  <a:latin typeface="Lucida Bright" panose="02040602050505020304" pitchFamily="18" charset="0"/>
                  <a:ea typeface="+mn-ea"/>
                  <a:cs typeface="+mn-cs"/>
                </a:rPr>
                <a:t>= 0.02</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Fallback>
    </mc:AlternateContent>
    <xdr:clientData/>
  </xdr:twoCellAnchor>
  <xdr:twoCellAnchor>
    <xdr:from>
      <xdr:col>1</xdr:col>
      <xdr:colOff>333375</xdr:colOff>
      <xdr:row>24</xdr:row>
      <xdr:rowOff>333374</xdr:rowOff>
    </xdr:from>
    <xdr:to>
      <xdr:col>7</xdr:col>
      <xdr:colOff>1226343</xdr:colOff>
      <xdr:row>29</xdr:row>
      <xdr:rowOff>226218</xdr:rowOff>
    </xdr:to>
    <xdr:sp macro="" textlink="">
      <xdr:nvSpPr>
        <xdr:cNvPr id="8" name="TextBox 7">
          <a:extLst>
            <a:ext uri="{FF2B5EF4-FFF2-40B4-BE49-F238E27FC236}">
              <a16:creationId xmlns:a16="http://schemas.microsoft.com/office/drawing/2014/main" id="{231D3610-B35B-40C7-9694-7AC4B784D351}"/>
            </a:ext>
          </a:extLst>
        </xdr:cNvPr>
        <xdr:cNvSpPr txBox="1"/>
      </xdr:nvSpPr>
      <xdr:spPr>
        <a:xfrm>
          <a:off x="940594" y="4988718"/>
          <a:ext cx="6655593" cy="211931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t>a) </a:t>
          </a:r>
          <a:r>
            <a:rPr lang="en-US" sz="2000" baseline="0">
              <a:latin typeface="Lucida Bright" panose="02040602050505020304" pitchFamily="18" charset="0"/>
            </a:rPr>
            <a:t>Should Ho be rejected? Yes or No</a:t>
          </a:r>
        </a:p>
        <a:p>
          <a:endParaRPr lang="en-US" sz="2000" baseline="0">
            <a:latin typeface="Lucida Bright" panose="02040602050505020304" pitchFamily="18" charset="0"/>
          </a:endParaRPr>
        </a:p>
        <a:p>
          <a:r>
            <a:rPr lang="en-US" sz="2000" baseline="0">
              <a:latin typeface="Lucida Bright" panose="02040602050505020304" pitchFamily="18" charset="0"/>
            </a:rPr>
            <a:t>b) Critical Value =</a:t>
          </a:r>
        </a:p>
        <a:p>
          <a:endParaRPr lang="en-US" sz="2000" baseline="0">
            <a:latin typeface="Lucida Bright" panose="02040602050505020304" pitchFamily="18" charset="0"/>
          </a:endParaRPr>
        </a:p>
        <a:p>
          <a:r>
            <a:rPr lang="en-US" sz="2000" baseline="0">
              <a:latin typeface="Lucida Bright" panose="02040602050505020304" pitchFamily="18" charset="0"/>
            </a:rPr>
            <a:t>c) Test Statistic =</a:t>
          </a:r>
        </a:p>
        <a:p>
          <a:endParaRPr lang="en-US" sz="2000" baseline="0"/>
        </a:p>
      </xdr:txBody>
    </xdr:sp>
    <xdr:clientData/>
  </xdr:twoCellAnchor>
  <xdr:twoCellAnchor>
    <xdr:from>
      <xdr:col>11</xdr:col>
      <xdr:colOff>123825</xdr:colOff>
      <xdr:row>1</xdr:row>
      <xdr:rowOff>47625</xdr:rowOff>
    </xdr:from>
    <xdr:to>
      <xdr:col>12</xdr:col>
      <xdr:colOff>665751</xdr:colOff>
      <xdr:row>6</xdr:row>
      <xdr:rowOff>85453</xdr:rowOff>
    </xdr:to>
    <xdr:sp macro="" textlink="">
      <xdr:nvSpPr>
        <xdr:cNvPr id="10" name="Rounded Rectangle 1">
          <a:hlinkClick xmlns:r="http://schemas.openxmlformats.org/officeDocument/2006/relationships" r:id="rId2"/>
          <a:extLst>
            <a:ext uri="{FF2B5EF4-FFF2-40B4-BE49-F238E27FC236}">
              <a16:creationId xmlns:a16="http://schemas.microsoft.com/office/drawing/2014/main" id="{5405CE63-0F53-4851-A90F-C052B1A0846D}"/>
            </a:ext>
          </a:extLst>
        </xdr:cNvPr>
        <xdr:cNvSpPr/>
      </xdr:nvSpPr>
      <xdr:spPr>
        <a:xfrm>
          <a:off x="13020675" y="228600"/>
          <a:ext cx="1684926" cy="942703"/>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tx2">
                  <a:lumMod val="50000"/>
                </a:schemeClr>
              </a:solidFill>
              <a:latin typeface="Lucida Bright" panose="02040602050505020304" pitchFamily="18" charset="0"/>
            </a:rPr>
            <a:t>Check</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302078</xdr:colOff>
      <xdr:row>1</xdr:row>
      <xdr:rowOff>103414</xdr:rowOff>
    </xdr:from>
    <xdr:to>
      <xdr:col>5</xdr:col>
      <xdr:colOff>628650</xdr:colOff>
      <xdr:row>6</xdr:row>
      <xdr:rowOff>1814</xdr:rowOff>
    </xdr:to>
    <xdr:sp macro="" textlink="">
      <xdr:nvSpPr>
        <xdr:cNvPr id="2" name="Rounded Rectangle 1">
          <a:extLst>
            <a:ext uri="{FF2B5EF4-FFF2-40B4-BE49-F238E27FC236}">
              <a16:creationId xmlns:a16="http://schemas.microsoft.com/office/drawing/2014/main" id="{4DE8AF84-7AAA-49E0-B7C7-38EA7EDB483A}"/>
            </a:ext>
          </a:extLst>
        </xdr:cNvPr>
        <xdr:cNvSpPr/>
      </xdr:nvSpPr>
      <xdr:spPr>
        <a:xfrm>
          <a:off x="1883228" y="284389"/>
          <a:ext cx="5555797" cy="80327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7</a:t>
          </a:r>
          <a:r>
            <a:rPr lang="en-US" sz="3200" b="0">
              <a:solidFill>
                <a:schemeClr val="accent2">
                  <a:lumMod val="50000"/>
                </a:schemeClr>
              </a:solidFill>
              <a:latin typeface="Lucida Bright" panose="02040602050505020304" pitchFamily="18" charset="0"/>
            </a:rPr>
            <a:t>  </a:t>
          </a:r>
        </a:p>
      </xdr:txBody>
    </xdr:sp>
    <xdr:clientData/>
  </xdr:twoCellAnchor>
  <xdr:twoCellAnchor>
    <xdr:from>
      <xdr:col>0</xdr:col>
      <xdr:colOff>219892</xdr:colOff>
      <xdr:row>0</xdr:row>
      <xdr:rowOff>171995</xdr:rowOff>
    </xdr:from>
    <xdr:to>
      <xdr:col>1</xdr:col>
      <xdr:colOff>0</xdr:colOff>
      <xdr:row>6</xdr:row>
      <xdr:rowOff>84366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CF22491F-F944-417B-90CE-6217E2852EAC}"/>
            </a:ext>
          </a:extLst>
        </xdr:cNvPr>
        <xdr:cNvSpPr/>
      </xdr:nvSpPr>
      <xdr:spPr>
        <a:xfrm>
          <a:off x="219892" y="171995"/>
          <a:ext cx="1361258" cy="9982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665842</xdr:colOff>
      <xdr:row>1</xdr:row>
      <xdr:rowOff>128815</xdr:rowOff>
    </xdr:from>
    <xdr:to>
      <xdr:col>10</xdr:col>
      <xdr:colOff>95251</xdr:colOff>
      <xdr:row>6</xdr:row>
      <xdr:rowOff>32658</xdr:rowOff>
    </xdr:to>
    <xdr:sp macro="" textlink="">
      <xdr:nvSpPr>
        <xdr:cNvPr id="4" name="Rounded Rectangle 6">
          <a:extLst>
            <a:ext uri="{FF2B5EF4-FFF2-40B4-BE49-F238E27FC236}">
              <a16:creationId xmlns:a16="http://schemas.microsoft.com/office/drawing/2014/main" id="{3AC271A4-A232-4BCE-8660-66A11A7B7E37}"/>
            </a:ext>
          </a:extLst>
        </xdr:cNvPr>
        <xdr:cNvSpPr/>
      </xdr:nvSpPr>
      <xdr:spPr>
        <a:xfrm>
          <a:off x="9002122" y="311695"/>
          <a:ext cx="3978549" cy="81824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Answer</a:t>
          </a:r>
        </a:p>
      </xdr:txBody>
    </xdr:sp>
    <xdr:clientData/>
  </xdr:twoCellAnchor>
  <xdr:twoCellAnchor>
    <xdr:from>
      <xdr:col>5</xdr:col>
      <xdr:colOff>1149465</xdr:colOff>
      <xdr:row>8</xdr:row>
      <xdr:rowOff>100351</xdr:rowOff>
    </xdr:from>
    <xdr:to>
      <xdr:col>5</xdr:col>
      <xdr:colOff>1200265</xdr:colOff>
      <xdr:row>36</xdr:row>
      <xdr:rowOff>89352</xdr:rowOff>
    </xdr:to>
    <xdr:cxnSp macro="">
      <xdr:nvCxnSpPr>
        <xdr:cNvPr id="5" name="Straight Connector 4">
          <a:extLst>
            <a:ext uri="{FF2B5EF4-FFF2-40B4-BE49-F238E27FC236}">
              <a16:creationId xmlns:a16="http://schemas.microsoft.com/office/drawing/2014/main" id="{C9B6F80F-AD6F-4053-8B3C-7912648CE13B}"/>
            </a:ext>
          </a:extLst>
        </xdr:cNvPr>
        <xdr:cNvCxnSpPr/>
      </xdr:nvCxnSpPr>
      <xdr:spPr>
        <a:xfrm>
          <a:off x="8588490" y="1548151"/>
          <a:ext cx="50800" cy="851387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345282</xdr:colOff>
      <xdr:row>8</xdr:row>
      <xdr:rowOff>142875</xdr:rowOff>
    </xdr:from>
    <xdr:to>
      <xdr:col>5</xdr:col>
      <xdr:colOff>742951</xdr:colOff>
      <xdr:row>21</xdr:row>
      <xdr:rowOff>38100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19B21223-8B67-4E69-A471-6DD8E44CC6C1}"/>
                </a:ext>
              </a:extLst>
            </xdr:cNvPr>
            <xdr:cNvSpPr txBox="1"/>
          </xdr:nvSpPr>
          <xdr:spPr>
            <a:xfrm>
              <a:off x="973932" y="1590675"/>
              <a:ext cx="7208044" cy="27908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Lucida Bright" panose="02040602050505020304" pitchFamily="18" charset="0"/>
                  <a:ea typeface="Calibri"/>
                  <a:cs typeface="Times New Roman"/>
                </a:rPr>
                <a:t>New</a:t>
              </a:r>
              <a:r>
                <a:rPr lang="en-US" sz="2000">
                  <a:effectLst/>
                  <a:latin typeface="Lucida Bright" panose="02040602050505020304" pitchFamily="18" charset="0"/>
                  <a:ea typeface="Calibri"/>
                  <a:cs typeface="Times New Roman"/>
                </a:rPr>
                <a:t> 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1" baseline="0">
                  <a:solidFill>
                    <a:srgbClr val="C00000"/>
                  </a:solidFill>
                  <a:effectLst/>
                  <a:latin typeface="Lucida Bright" panose="02040602050505020304" pitchFamily="18" charset="0"/>
                  <a:ea typeface="Calibri"/>
                  <a:cs typeface="Times New Roman"/>
                </a:rPr>
                <a:t>40 parts </a:t>
              </a:r>
              <a:r>
                <a:rPr lang="en-US" sz="2000" baseline="0">
                  <a:effectLst/>
                  <a:latin typeface="Lucida Bright" panose="02040602050505020304" pitchFamily="18" charset="0"/>
                  <a:ea typeface="Calibri"/>
                  <a:cs typeface="Times New Roman"/>
                </a:rPr>
                <a:t>from the batch and test to see whether the standard deviation exceeds the </a:t>
              </a:r>
              <a:r>
                <a:rPr lang="en-US" sz="2000" b="1" baseline="0">
                  <a:solidFill>
                    <a:srgbClr val="C00000"/>
                  </a:solidFill>
                  <a:effectLst/>
                  <a:latin typeface="Lucida Bright" panose="02040602050505020304" pitchFamily="18" charset="0"/>
                  <a:ea typeface="Calibri"/>
                  <a:cs typeface="Times New Roman"/>
                </a:rPr>
                <a:t>0.04</a:t>
              </a:r>
              <a:r>
                <a:rPr lang="en-US" sz="2000" baseline="0">
                  <a:effectLst/>
                  <a:latin typeface="Lucida Bright" panose="02040602050505020304" pitchFamily="18" charset="0"/>
                  <a:ea typeface="Calibri"/>
                  <a:cs typeface="Times New Roman"/>
                </a:rPr>
                <a:t>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1" baseline="0">
                  <a:solidFill>
                    <a:srgbClr val="C00000"/>
                  </a:solidFill>
                  <a:effectLst/>
                  <a:latin typeface="Calibri" panose="020F0502020204030204" pitchFamily="34" charset="0"/>
                  <a:ea typeface="+mn-ea"/>
                  <a:cs typeface="Calibri" panose="020F0502020204030204" pitchFamily="34" charset="0"/>
                </a:rPr>
                <a:t>α</a:t>
              </a:r>
              <a:r>
                <a:rPr lang="en-US" sz="2000" b="1" baseline="0">
                  <a:solidFill>
                    <a:srgbClr val="C00000"/>
                  </a:solidFill>
                  <a:effectLst/>
                  <a:latin typeface="Lucida Bright" panose="02040602050505020304" pitchFamily="18"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Sample Variance = </a:t>
              </a:r>
              <a14:m>
                <m:oMath xmlns:m="http://schemas.openxmlformats.org/officeDocument/2006/math">
                  <m:sSup>
                    <m:sSupPr>
                      <m:ctrlPr>
                        <a:rPr lang="en-US" sz="2000" b="1" i="1" baseline="0">
                          <a:solidFill>
                            <a:srgbClr val="C00000"/>
                          </a:solidFill>
                          <a:effectLst/>
                          <a:latin typeface="Cambria Math" panose="02040503050406030204" pitchFamily="18" charset="0"/>
                          <a:ea typeface="+mn-ea"/>
                          <a:cs typeface="+mn-cs"/>
                        </a:rPr>
                      </m:ctrlPr>
                    </m:sSupPr>
                    <m:e>
                      <m:r>
                        <a:rPr lang="en-US" sz="2000" b="1" i="1" baseline="0">
                          <a:solidFill>
                            <a:srgbClr val="C00000"/>
                          </a:solidFill>
                          <a:effectLst/>
                          <a:latin typeface="Cambria Math" panose="02040503050406030204" pitchFamily="18" charset="0"/>
                          <a:ea typeface="+mn-ea"/>
                          <a:cs typeface="+mn-cs"/>
                        </a:rPr>
                        <m:t>𝒔</m:t>
                      </m:r>
                    </m:e>
                    <m:sup>
                      <m:r>
                        <a:rPr lang="en-US" sz="2000" b="1" i="1" baseline="0">
                          <a:solidFill>
                            <a:srgbClr val="C00000"/>
                          </a:solidFill>
                          <a:effectLst/>
                          <a:latin typeface="Cambria Math" panose="02040503050406030204" pitchFamily="18" charset="0"/>
                          <a:ea typeface="+mn-ea"/>
                          <a:cs typeface="+mn-cs"/>
                        </a:rPr>
                        <m:t>𝟐</m:t>
                      </m:r>
                      <m:r>
                        <a:rPr lang="en-US" sz="2000" b="1" i="1" baseline="0">
                          <a:solidFill>
                            <a:srgbClr val="C00000"/>
                          </a:solidFill>
                          <a:effectLst/>
                          <a:latin typeface="Cambria Math" panose="02040503050406030204" pitchFamily="18" charset="0"/>
                          <a:ea typeface="+mn-ea"/>
                          <a:cs typeface="+mn-cs"/>
                        </a:rPr>
                        <m:t> </m:t>
                      </m:r>
                    </m:sup>
                  </m:sSup>
                </m:oMath>
              </a14:m>
              <a:r>
                <a:rPr lang="en-US" sz="2000" b="1" baseline="0">
                  <a:solidFill>
                    <a:srgbClr val="C00000"/>
                  </a:solidFill>
                  <a:effectLst/>
                  <a:latin typeface="Lucida Bright" panose="02040602050505020304" pitchFamily="18" charset="0"/>
                  <a:ea typeface="+mn-ea"/>
                  <a:cs typeface="+mn-cs"/>
                </a:rPr>
                <a:t>= 0.02</a:t>
              </a:r>
              <a:endParaRPr lang="en-US" sz="2000" b="1">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Choice>
      <mc:Fallback xmlns="">
        <xdr:sp macro="" textlink="">
          <xdr:nvSpPr>
            <xdr:cNvPr id="6" name="TextBox 5">
              <a:extLst>
                <a:ext uri="{FF2B5EF4-FFF2-40B4-BE49-F238E27FC236}">
                  <a16:creationId xmlns:a16="http://schemas.microsoft.com/office/drawing/2014/main" id="{19B21223-8B67-4E69-A471-6DD8E44CC6C1}"/>
                </a:ext>
              </a:extLst>
            </xdr:cNvPr>
            <xdr:cNvSpPr txBox="1"/>
          </xdr:nvSpPr>
          <xdr:spPr>
            <a:xfrm>
              <a:off x="973932" y="1590675"/>
              <a:ext cx="7208044" cy="27908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Lucida Bright" panose="02040602050505020304" pitchFamily="18" charset="0"/>
                  <a:ea typeface="Calibri"/>
                  <a:cs typeface="Times New Roman"/>
                </a:rPr>
                <a:t>New</a:t>
              </a:r>
              <a:r>
                <a:rPr lang="en-US" sz="2000">
                  <a:effectLst/>
                  <a:latin typeface="Lucida Bright" panose="02040602050505020304" pitchFamily="18" charset="0"/>
                  <a:ea typeface="Calibri"/>
                  <a:cs typeface="Times New Roman"/>
                </a:rPr>
                <a:t> 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1" baseline="0">
                  <a:solidFill>
                    <a:srgbClr val="C00000"/>
                  </a:solidFill>
                  <a:effectLst/>
                  <a:latin typeface="Lucida Bright" panose="02040602050505020304" pitchFamily="18" charset="0"/>
                  <a:ea typeface="Calibri"/>
                  <a:cs typeface="Times New Roman"/>
                </a:rPr>
                <a:t>40 parts </a:t>
              </a:r>
              <a:r>
                <a:rPr lang="en-US" sz="2000" baseline="0">
                  <a:effectLst/>
                  <a:latin typeface="Lucida Bright" panose="02040602050505020304" pitchFamily="18" charset="0"/>
                  <a:ea typeface="Calibri"/>
                  <a:cs typeface="Times New Roman"/>
                </a:rPr>
                <a:t>from the batch and test to see whether the standard deviation exceeds the </a:t>
              </a:r>
              <a:r>
                <a:rPr lang="en-US" sz="2000" b="1" baseline="0">
                  <a:solidFill>
                    <a:srgbClr val="C00000"/>
                  </a:solidFill>
                  <a:effectLst/>
                  <a:latin typeface="Lucida Bright" panose="02040602050505020304" pitchFamily="18" charset="0"/>
                  <a:ea typeface="Calibri"/>
                  <a:cs typeface="Times New Roman"/>
                </a:rPr>
                <a:t>0.04</a:t>
              </a:r>
              <a:r>
                <a:rPr lang="en-US" sz="2000" baseline="0">
                  <a:effectLst/>
                  <a:latin typeface="Lucida Bright" panose="02040602050505020304" pitchFamily="18" charset="0"/>
                  <a:ea typeface="Calibri"/>
                  <a:cs typeface="Times New Roman"/>
                </a:rPr>
                <a:t>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1" baseline="0">
                  <a:solidFill>
                    <a:srgbClr val="C00000"/>
                  </a:solidFill>
                  <a:effectLst/>
                  <a:latin typeface="Calibri" panose="020F0502020204030204" pitchFamily="34" charset="0"/>
                  <a:ea typeface="+mn-ea"/>
                  <a:cs typeface="Calibri" panose="020F0502020204030204" pitchFamily="34" charset="0"/>
                </a:rPr>
                <a:t>α</a:t>
              </a:r>
              <a:r>
                <a:rPr lang="en-US" sz="2000" b="1" baseline="0">
                  <a:solidFill>
                    <a:srgbClr val="C00000"/>
                  </a:solidFill>
                  <a:effectLst/>
                  <a:latin typeface="Lucida Bright" panose="02040602050505020304" pitchFamily="18"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Sample Variance = </a:t>
              </a:r>
              <a:r>
                <a:rPr lang="en-US" sz="2000" b="1" i="0" baseline="0">
                  <a:solidFill>
                    <a:srgbClr val="C00000"/>
                  </a:solidFill>
                  <a:effectLst/>
                  <a:latin typeface="Cambria Math" panose="02040503050406030204" pitchFamily="18" charset="0"/>
                  <a:ea typeface="+mn-ea"/>
                  <a:cs typeface="+mn-cs"/>
                </a:rPr>
                <a:t>𝒔^(𝟐 )</a:t>
              </a:r>
              <a:r>
                <a:rPr lang="en-US" sz="2000" b="1" baseline="0">
                  <a:solidFill>
                    <a:srgbClr val="C00000"/>
                  </a:solidFill>
                  <a:effectLst/>
                  <a:latin typeface="Lucida Bright" panose="02040602050505020304" pitchFamily="18" charset="0"/>
                  <a:ea typeface="+mn-ea"/>
                  <a:cs typeface="+mn-cs"/>
                </a:rPr>
                <a:t>= 0.02</a:t>
              </a:r>
              <a:endParaRPr lang="en-US" sz="2000" b="1">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Fallback>
    </mc:AlternateContent>
    <xdr:clientData/>
  </xdr:twoCellAnchor>
  <xdr:twoCellAnchor>
    <xdr:from>
      <xdr:col>0</xdr:col>
      <xdr:colOff>314325</xdr:colOff>
      <xdr:row>22</xdr:row>
      <xdr:rowOff>24764</xdr:rowOff>
    </xdr:from>
    <xdr:to>
      <xdr:col>5</xdr:col>
      <xdr:colOff>742950</xdr:colOff>
      <xdr:row>27</xdr:row>
      <xdr:rowOff>350043</xdr:rowOff>
    </xdr:to>
    <xdr:sp macro="" textlink="">
      <xdr:nvSpPr>
        <xdr:cNvPr id="7" name="TextBox 6">
          <a:extLst>
            <a:ext uri="{FF2B5EF4-FFF2-40B4-BE49-F238E27FC236}">
              <a16:creationId xmlns:a16="http://schemas.microsoft.com/office/drawing/2014/main" id="{23D39C5D-9CD2-4E95-8C27-722481FB80E9}"/>
            </a:ext>
          </a:extLst>
        </xdr:cNvPr>
        <xdr:cNvSpPr txBox="1"/>
      </xdr:nvSpPr>
      <xdr:spPr>
        <a:xfrm>
          <a:off x="942975" y="4549139"/>
          <a:ext cx="7239000" cy="20493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t>a) </a:t>
          </a:r>
          <a:r>
            <a:rPr lang="en-US" sz="2000" baseline="0">
              <a:latin typeface="Lucida Bright" panose="02040602050505020304" pitchFamily="18" charset="0"/>
            </a:rPr>
            <a:t>Should Ho be rejected? Yes or No</a:t>
          </a:r>
        </a:p>
        <a:p>
          <a:endParaRPr lang="en-US" sz="2000" baseline="0">
            <a:latin typeface="Lucida Bright" panose="02040602050505020304" pitchFamily="18" charset="0"/>
          </a:endParaRPr>
        </a:p>
        <a:p>
          <a:r>
            <a:rPr lang="en-US" sz="2000" baseline="0">
              <a:latin typeface="Lucida Bright" panose="02040602050505020304" pitchFamily="18" charset="0"/>
            </a:rPr>
            <a:t>b) Critical Value =</a:t>
          </a:r>
        </a:p>
        <a:p>
          <a:endParaRPr lang="en-US" sz="2000" baseline="0">
            <a:latin typeface="Lucida Bright" panose="02040602050505020304" pitchFamily="18" charset="0"/>
          </a:endParaRPr>
        </a:p>
        <a:p>
          <a:r>
            <a:rPr lang="en-US" sz="2000" baseline="0">
              <a:latin typeface="Lucida Bright" panose="02040602050505020304" pitchFamily="18" charset="0"/>
            </a:rPr>
            <a:t>c) Test Statistic =</a:t>
          </a:r>
        </a:p>
        <a:p>
          <a:endParaRPr lang="en-US" sz="2000" baseline="0"/>
        </a:p>
      </xdr:txBody>
    </xdr:sp>
    <xdr:clientData/>
  </xdr:twoCellAnchor>
  <xdr:twoCellAnchor editAs="oneCell">
    <xdr:from>
      <xdr:col>0</xdr:col>
      <xdr:colOff>398689</xdr:colOff>
      <xdr:row>41</xdr:row>
      <xdr:rowOff>104775</xdr:rowOff>
    </xdr:from>
    <xdr:to>
      <xdr:col>5</xdr:col>
      <xdr:colOff>441495</xdr:colOff>
      <xdr:row>64</xdr:row>
      <xdr:rowOff>11975</xdr:rowOff>
    </xdr:to>
    <xdr:pic>
      <xdr:nvPicPr>
        <xdr:cNvPr id="8" name="Picture 7" descr="Sampling distribution of the F and t statistic - ANOVA">
          <a:extLst>
            <a:ext uri="{FF2B5EF4-FFF2-40B4-BE49-F238E27FC236}">
              <a16:creationId xmlns:a16="http://schemas.microsoft.com/office/drawing/2014/main" id="{4678F773-C2D5-4D43-8F1D-86A7EE5571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7339" y="11201400"/>
          <a:ext cx="6853181" cy="4431575"/>
        </a:xfrm>
        <a:prstGeom prst="rect">
          <a:avLst/>
        </a:prstGeom>
        <a:solidFill>
          <a:schemeClr val="bg1"/>
        </a:solidFill>
      </xdr:spPr>
    </xdr:pic>
    <xdr:clientData/>
  </xdr:twoCellAnchor>
  <xdr:twoCellAnchor>
    <xdr:from>
      <xdr:col>6</xdr:col>
      <xdr:colOff>73478</xdr:colOff>
      <xdr:row>8</xdr:row>
      <xdr:rowOff>53068</xdr:rowOff>
    </xdr:from>
    <xdr:to>
      <xdr:col>13</xdr:col>
      <xdr:colOff>552450</xdr:colOff>
      <xdr:row>77</xdr:row>
      <xdr:rowOff>114300</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EF9EE16-A7D8-4A0A-AACE-9C6E5FD79CD0}"/>
                </a:ext>
              </a:extLst>
            </xdr:cNvPr>
            <xdr:cNvSpPr txBox="1"/>
          </xdr:nvSpPr>
          <xdr:spPr>
            <a:xfrm>
              <a:off x="7864928" y="1500868"/>
              <a:ext cx="7451272" cy="16606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The</a:t>
              </a:r>
              <a:r>
                <a:rPr lang="en-US" sz="2000" baseline="0">
                  <a:latin typeface="Lucida Bright" panose="02040602050505020304" pitchFamily="18" charset="0"/>
                </a:rPr>
                <a:t> </a:t>
              </a:r>
              <a:r>
                <a:rPr lang="en-US" sz="2000" b="1" baseline="0">
                  <a:solidFill>
                    <a:srgbClr val="C00000"/>
                  </a:solidFill>
                  <a:latin typeface="Lucida Bright" panose="02040602050505020304" pitchFamily="18" charset="0"/>
                </a:rPr>
                <a:t>standard deviation </a:t>
              </a:r>
              <a:r>
                <a:rPr lang="en-US" sz="1600" b="1" baseline="0">
                  <a:solidFill>
                    <a:schemeClr val="tx1"/>
                  </a:solidFill>
                  <a:latin typeface="Lucida Bright" panose="02040602050505020304" pitchFamily="18" charset="0"/>
                </a:rPr>
                <a:t>(Variability) </a:t>
              </a:r>
              <a:r>
                <a:rPr lang="en-US" sz="2000" baseline="0">
                  <a:latin typeface="Lucida Bright" panose="02040602050505020304" pitchFamily="18" charset="0"/>
                </a:rPr>
                <a:t>for the  diameter of a part is the parameter of interest.</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a:t>
              </a:r>
              <a:r>
                <a:rPr lang="en-US" sz="2800" b="1" baseline="0">
                  <a:solidFill>
                    <a:srgbClr val="C00000"/>
                  </a:solidFill>
                  <a:latin typeface="Calibri" panose="020F0502020204030204" pitchFamily="34" charset="0"/>
                  <a:cs typeface="Calibri" panose="020F0502020204030204" pitchFamily="34" charset="0"/>
                </a:rPr>
                <a:t> </a:t>
              </a:r>
              <a:r>
                <a:rPr lang="en-US" sz="2400" b="1" baseline="0">
                  <a:solidFill>
                    <a:srgbClr val="C00000"/>
                  </a:solidFill>
                  <a:latin typeface="Calibri" panose="020F0502020204030204" pitchFamily="34" charset="0"/>
                  <a:cs typeface="Calibri" panose="020F0502020204030204" pitchFamily="34" charset="0"/>
                </a:rPr>
                <a:t>0.04 </a:t>
              </a:r>
              <a:r>
                <a:rPr lang="en-US" sz="2400" b="0" baseline="0">
                  <a:solidFill>
                    <a:schemeClr val="tx1"/>
                  </a:solidFill>
                  <a:latin typeface="Calibri" panose="020F0502020204030204" pitchFamily="34" charset="0"/>
                  <a:cs typeface="Calibri" panose="020F0502020204030204" pitchFamily="34" charset="0"/>
                </a:rPr>
                <a:t>to </a:t>
              </a:r>
              <a14:m>
                <m:oMath xmlns:m="http://schemas.openxmlformats.org/officeDocument/2006/math">
                  <m:sSup>
                    <m:sSupPr>
                      <m:ctrlPr>
                        <a:rPr lang="en-US" sz="2800" b="0" i="1" baseline="0">
                          <a:solidFill>
                            <a:schemeClr val="tx1"/>
                          </a:solidFill>
                          <a:latin typeface="Cambria Math" panose="02040503050406030204" pitchFamily="18" charset="0"/>
                          <a:cs typeface="Calibri" panose="020F0502020204030204" pitchFamily="34" charset="0"/>
                        </a:rPr>
                      </m:ctrlPr>
                    </m:sSupPr>
                    <m:e>
                      <m:r>
                        <m:rPr>
                          <m:sty m:val="p"/>
                        </m:rPr>
                        <a:rPr lang="el-GR" sz="2800" b="0" i="1" baseline="0">
                          <a:solidFill>
                            <a:schemeClr val="tx1"/>
                          </a:solidFill>
                          <a:latin typeface="Cambria Math" panose="02040503050406030204" pitchFamily="18" charset="0"/>
                          <a:cs typeface="Calibri" panose="020F0502020204030204" pitchFamily="34" charset="0"/>
                        </a:rPr>
                        <m:t>σ</m:t>
                      </m:r>
                    </m:e>
                    <m:sup>
                      <m:r>
                        <a:rPr lang="en-US" sz="2800" b="0" i="1" baseline="0">
                          <a:solidFill>
                            <a:schemeClr val="tx1"/>
                          </a:solidFill>
                          <a:latin typeface="Cambria Math" panose="02040503050406030204" pitchFamily="18" charset="0"/>
                          <a:cs typeface="Calibri" panose="020F0502020204030204" pitchFamily="34" charset="0"/>
                        </a:rPr>
                        <m:t>2</m:t>
                      </m:r>
                    </m:sup>
                  </m:sSup>
                </m:oMath>
              </a14:m>
              <a:r>
                <a:rPr lang="en-US" sz="2800" b="0" baseline="0">
                  <a:solidFill>
                    <a:schemeClr val="tx1"/>
                  </a:solidFill>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0.0016</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14:m>
                <m:oMath xmlns:m="http://schemas.openxmlformats.org/officeDocument/2006/math">
                  <m:sSup>
                    <m:sSupPr>
                      <m:ctrlPr>
                        <a:rPr lang="en-US" sz="2800" b="0" i="1" baseline="0">
                          <a:solidFill>
                            <a:schemeClr val="dk1"/>
                          </a:solidFill>
                          <a:effectLst/>
                          <a:latin typeface="Cambria Math" panose="02040503050406030204" pitchFamily="18" charset="0"/>
                          <a:ea typeface="+mn-ea"/>
                          <a:cs typeface="+mn-cs"/>
                        </a:rPr>
                      </m:ctrlPr>
                    </m:sSupPr>
                    <m:e>
                      <m:r>
                        <m:rPr>
                          <m:sty m:val="p"/>
                        </m:rPr>
                        <a:rPr lang="el-GR" sz="2800" b="0" i="1" baseline="0">
                          <a:solidFill>
                            <a:schemeClr val="dk1"/>
                          </a:solidFill>
                          <a:effectLst/>
                          <a:latin typeface="Cambria Math" panose="02040503050406030204" pitchFamily="18" charset="0"/>
                          <a:ea typeface="+mn-ea"/>
                          <a:cs typeface="+mn-cs"/>
                        </a:rPr>
                        <m:t>σ</m:t>
                      </m:r>
                    </m:e>
                    <m:sup>
                      <m:r>
                        <a:rPr lang="en-US" sz="2800" b="0" i="1" baseline="0">
                          <a:solidFill>
                            <a:schemeClr val="dk1"/>
                          </a:solidFill>
                          <a:effectLst/>
                          <a:latin typeface="Cambria Math" panose="02040503050406030204" pitchFamily="18" charset="0"/>
                          <a:ea typeface="+mn-ea"/>
                          <a:cs typeface="+mn-cs"/>
                        </a:rPr>
                        <m:t>2</m:t>
                      </m:r>
                    </m:sup>
                  </m:sSup>
                </m:oMath>
              </a14:m>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a:t>
              </a:r>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0.0016</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m:rPr>
                          <m:sty m:val="p"/>
                        </m:rPr>
                        <a:rPr lang="el-GR" sz="2400" b="0" i="1" baseline="0">
                          <a:solidFill>
                            <a:schemeClr val="dk1"/>
                          </a:solidFill>
                          <a:effectLst/>
                          <a:latin typeface="Cambria Math" panose="02040503050406030204" pitchFamily="18" charset="0"/>
                          <a:ea typeface="+mn-ea"/>
                          <a:cs typeface="+mn-cs"/>
                        </a:rPr>
                        <m:t>σ</m:t>
                      </m:r>
                    </m:e>
                    <m:sup>
                      <m:r>
                        <a:rPr lang="en-US" sz="2400" b="0" i="1" baseline="0">
                          <a:solidFill>
                            <a:schemeClr val="dk1"/>
                          </a:solidFill>
                          <a:effectLst/>
                          <a:latin typeface="Cambria Math" panose="02040503050406030204" pitchFamily="18" charset="0"/>
                          <a:ea typeface="+mn-ea"/>
                          <a:cs typeface="+mn-cs"/>
                        </a:rPr>
                        <m:t>2</m:t>
                      </m:r>
                    </m:sup>
                  </m:sSup>
                </m:oMath>
              </a14:m>
              <a:r>
                <a:rPr lang="en-US" sz="2400" b="0" baseline="0">
                  <a:solidFill>
                    <a:schemeClr val="dk1"/>
                  </a:solidFill>
                  <a:effectLst/>
                  <a:latin typeface="+mj-lt"/>
                  <a:ea typeface="+mn-ea"/>
                  <a:cs typeface="+mn-cs"/>
                </a:rPr>
                <a:t> &gt; 0.0016</a:t>
              </a:r>
              <a:endParaRPr lang="en-US" sz="2400">
                <a:effectLst/>
                <a:latin typeface="+mj-lt"/>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tested using </a:t>
              </a:r>
              <a:r>
                <a:rPr lang="el-GR" sz="2000" b="1" baseline="0">
                  <a:solidFill>
                    <a:srgbClr val="C00000"/>
                  </a:solidFill>
                  <a:latin typeface="Times New Roman" panose="02020603050405020304" pitchFamily="18" charset="0"/>
                  <a:cs typeface="Times New Roman" panose="02020603050405020304" pitchFamily="18" charset="0"/>
                </a:rPr>
                <a:t>α</a:t>
              </a:r>
              <a:r>
                <a:rPr lang="en-US" sz="2000" b="1" baseline="0">
                  <a:solidFill>
                    <a:srgbClr val="C00000"/>
                  </a:solidFill>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2 </m:t>
                      </m:r>
                    </m:sup>
                  </m:sSup>
                  <m:r>
                    <a:rPr lang="en-US" sz="2000" b="0" i="0" baseline="0">
                      <a:solidFill>
                        <a:schemeClr val="tx1"/>
                      </a:solidFill>
                      <a:latin typeface="Cambria Math" panose="02040503050406030204" pitchFamily="18" charset="0"/>
                      <a:cs typeface="Times New Roman" panose="02020603050405020304" pitchFamily="18" charset="0"/>
                    </a:rPr>
                    <m:t>(</m:t>
                  </m:r>
                </m:oMath>
              </a14:m>
              <a:r>
                <a:rPr lang="en-US" sz="1800" b="0" baseline="0">
                  <a:solidFill>
                    <a:schemeClr val="tx1"/>
                  </a:solidFill>
                  <a:latin typeface="Lucida Bright" panose="02040602050505020304" pitchFamily="18" charset="0"/>
                  <a:cs typeface="Times New Roman" panose="02020603050405020304" pitchFamily="18" charset="0"/>
                </a:rPr>
                <a:t>t</a:t>
              </a:r>
              <a:r>
                <a:rPr lang="en-US" sz="2000" b="0" baseline="0">
                  <a:solidFill>
                    <a:schemeClr val="tx1"/>
                  </a:solidFill>
                  <a:latin typeface="Lucida Bright" panose="02040602050505020304" pitchFamily="18" charset="0"/>
                  <a:cs typeface="Times New Roman" panose="02020603050405020304" pitchFamily="18" charset="0"/>
                </a:rPr>
                <a:t>)</a:t>
              </a:r>
              <a:r>
                <a:rPr lang="en-US" sz="1100" b="0" baseline="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&gt;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oMath>
              </a14:m>
              <a:r>
                <a:rPr lang="en-US" sz="2000" b="0" baseline="0">
                  <a:solidFill>
                    <a:schemeClr val="tx1"/>
                  </a:solidFill>
                  <a:latin typeface="Lucida Bright" panose="02040602050505020304" pitchFamily="18" charset="0"/>
                  <a:cs typeface="Times New Roman" panose="02020603050405020304" pitchFamily="18" charset="0"/>
                </a:rPr>
                <a:t>,(</a:t>
              </a:r>
              <a:r>
                <a:rPr lang="en-US" sz="1600" b="0" baseline="0">
                  <a:solidFill>
                    <a:schemeClr val="tx1"/>
                  </a:solidFill>
                  <a:latin typeface="Lucida Bright" panose="02040602050505020304" pitchFamily="18" charset="0"/>
                  <a:cs typeface="Times New Roman" panose="02020603050405020304" pitchFamily="18" charset="0"/>
                </a:rPr>
                <a:t>c) </a:t>
              </a:r>
              <a:r>
                <a:rPr lang="en-US" sz="2000" b="0" baseline="0">
                  <a:solidFill>
                    <a:schemeClr val="tx1"/>
                  </a:solidFill>
                  <a:latin typeface="Lucida Bright" panose="02040602050505020304" pitchFamily="18" charset="0"/>
                  <a:cs typeface="Times New Roman" panose="02020603050405020304" pitchFamily="18" charset="0"/>
                </a:rPr>
                <a:t>reject </a:t>
              </a:r>
              <a:r>
                <a:rPr lang="en-US" sz="1800" b="0" baseline="0">
                  <a:solidFill>
                    <a:schemeClr val="tx1"/>
                  </a:solidFill>
                  <a:latin typeface="Lucida Bright" panose="02040602050505020304" pitchFamily="18" charset="0"/>
                  <a:cs typeface="Times New Roman" panose="02020603050405020304" pitchFamily="18" charset="0"/>
                </a:rPr>
                <a:t>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oMath>
              </a14:m>
              <a:r>
                <a:rPr lang="en-US" sz="2000" b="0" baseline="-25000">
                  <a:solidFill>
                    <a:schemeClr val="dk1"/>
                  </a:solidFill>
                  <a:effectLst/>
                  <a:latin typeface="Lucida Bright" panose="02040602050505020304" pitchFamily="18" charset="0"/>
                  <a:ea typeface="+mn-ea"/>
                  <a:cs typeface="+mn-cs"/>
                </a:rPr>
                <a:t>0.05 </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C00000"/>
                  </a:solidFill>
                  <a:effectLst/>
                  <a:latin typeface="Lucida Bright" panose="02040602050505020304" pitchFamily="18" charset="0"/>
                  <a:ea typeface="+mn-ea"/>
                  <a:cs typeface="+mn-cs"/>
                </a:rPr>
                <a:t>54.57</a:t>
              </a:r>
              <a:r>
                <a:rPr lang="en-US" sz="2800" b="0" baseline="-25000">
                  <a:solidFill>
                    <a:schemeClr val="dk1"/>
                  </a:solidFill>
                  <a:effectLst/>
                  <a:latin typeface="Lucida Bright" panose="02040602050505020304" pitchFamily="18" charset="0"/>
                  <a:ea typeface="+mn-ea"/>
                  <a:cs typeface="+mn-cs"/>
                </a:rPr>
                <a:t>  </a:t>
              </a:r>
              <a:r>
                <a:rPr lang="en-US" sz="2800" b="1" baseline="-25000">
                  <a:solidFill>
                    <a:schemeClr val="accent3">
                      <a:lumMod val="50000"/>
                    </a:schemeClr>
                  </a:solidFill>
                  <a:effectLst/>
                  <a:latin typeface="Lucida Bright" panose="02040602050505020304" pitchFamily="18" charset="0"/>
                  <a:ea typeface="+mn-ea"/>
                  <a:cs typeface="+mn-cs"/>
                </a:rPr>
                <a:t>(Critical Value)</a:t>
              </a:r>
              <a:endParaRPr lang="en-US" sz="2800" b="1" baseline="-25000">
                <a:solidFill>
                  <a:schemeClr val="accent3">
                    <a:lumMod val="50000"/>
                  </a:schemeClr>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a:t>
              </a:r>
              <a:r>
                <a:rPr lang="en-US" sz="2000" b="1" baseline="0">
                  <a:solidFill>
                    <a:srgbClr val="C00000"/>
                  </a:solidFill>
                  <a:latin typeface="Lucida Bright" panose="02040602050505020304" pitchFamily="18" charset="0"/>
                  <a:cs typeface="Times New Roman" panose="02020603050405020304" pitchFamily="18" charset="0"/>
                </a:rPr>
                <a:t>n = 40 </a:t>
              </a:r>
              <a:r>
                <a:rPr lang="en-US" sz="2000" b="0" baseline="0">
                  <a:solidFill>
                    <a:schemeClr val="tx1"/>
                  </a:solidFill>
                  <a:latin typeface="Lucida Bright" panose="02040602050505020304" pitchFamily="18" charset="0"/>
                  <a:cs typeface="Times New Roman" panose="02020603050405020304" pitchFamily="18" charset="0"/>
                </a:rPr>
                <a:t>parts gives a sample variance for part diameter of :</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1" i="1" baseline="0">
                          <a:solidFill>
                            <a:srgbClr val="C00000"/>
                          </a:solidFill>
                          <a:latin typeface="Cambria Math" panose="02040503050406030204" pitchFamily="18" charset="0"/>
                          <a:cs typeface="Times New Roman" panose="02020603050405020304" pitchFamily="18" charset="0"/>
                        </a:rPr>
                      </m:ctrlPr>
                    </m:sSupPr>
                    <m:e>
                      <m:r>
                        <a:rPr lang="en-US" sz="2000" b="1" i="1" baseline="0">
                          <a:solidFill>
                            <a:srgbClr val="C00000"/>
                          </a:solidFill>
                          <a:latin typeface="Cambria Math" panose="02040503050406030204" pitchFamily="18" charset="0"/>
                          <a:cs typeface="Times New Roman" panose="02020603050405020304" pitchFamily="18" charset="0"/>
                        </a:rPr>
                        <m:t>𝒔</m:t>
                      </m:r>
                    </m:e>
                    <m:sup>
                      <m:r>
                        <a:rPr lang="en-US" sz="2000" b="1" i="1" baseline="0">
                          <a:solidFill>
                            <a:srgbClr val="C00000"/>
                          </a:solidFill>
                          <a:latin typeface="Cambria Math" panose="02040503050406030204" pitchFamily="18" charset="0"/>
                          <a:cs typeface="Times New Roman" panose="02020603050405020304" pitchFamily="18" charset="0"/>
                        </a:rPr>
                        <m:t>𝟐</m:t>
                      </m:r>
                      <m:r>
                        <a:rPr lang="en-US" sz="2000" b="1" i="1" baseline="0">
                          <a:solidFill>
                            <a:srgbClr val="C00000"/>
                          </a:solidFill>
                          <a:latin typeface="Cambria Math" panose="02040503050406030204" pitchFamily="18" charset="0"/>
                          <a:cs typeface="Times New Roman" panose="02020603050405020304" pitchFamily="18" charset="0"/>
                        </a:rPr>
                        <m:t> </m:t>
                      </m:r>
                    </m:sup>
                  </m:sSup>
                </m:oMath>
              </a14:m>
              <a:r>
                <a:rPr lang="en-US" sz="2000" b="1" baseline="0">
                  <a:solidFill>
                    <a:srgbClr val="C00000"/>
                  </a:solidFill>
                  <a:latin typeface="Lucida Bright" panose="02040602050505020304" pitchFamily="18" charset="0"/>
                  <a:cs typeface="Times New Roman" panose="02020603050405020304" pitchFamily="18" charset="0"/>
                </a:rPr>
                <a:t>= 0.02 </a:t>
              </a:r>
              <a:r>
                <a:rPr lang="en-US" sz="2000" b="0" baseline="0">
                  <a:solidFill>
                    <a:schemeClr val="tx1"/>
                  </a:solidFill>
                  <a:latin typeface="Lucida Bright" panose="02040602050505020304" pitchFamily="18" charset="0"/>
                  <a:cs typeface="Times New Roman" panose="02020603050405020304" pitchFamily="18" charset="0"/>
                </a:rPr>
                <a:t>( This is given in this problem )</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 ((n-1)*</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a:rPr lang="en-US" sz="2400" b="0" i="1" baseline="0">
                          <a:solidFill>
                            <a:schemeClr val="tx1"/>
                          </a:solidFill>
                          <a:latin typeface="Cambria Math" panose="02040503050406030204" pitchFamily="18" charset="0"/>
                          <a:cs typeface="Times New Roman" panose="02020603050405020304" pitchFamily="18" charset="0"/>
                        </a:rPr>
                        <m:t>𝑠</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m:rPr>
                          <m:sty m:val="p"/>
                        </m:rPr>
                        <a:rPr lang="el-GR" sz="2400" b="0" i="1" baseline="0">
                          <a:solidFill>
                            <a:schemeClr val="tx1"/>
                          </a:solidFill>
                          <a:latin typeface="Cambria Math" panose="02040503050406030204" pitchFamily="18" charset="0"/>
                          <a:cs typeface="Times New Roman" panose="02020603050405020304" pitchFamily="18" charset="0"/>
                        </a:rPr>
                        <m:t>σ</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 = ((40-1)(0.02)/0.0016=</a:t>
              </a:r>
            </a:p>
            <a:p>
              <a:r>
                <a:rPr lang="en-US" sz="2000" b="0" baseline="0">
                  <a:solidFill>
                    <a:schemeClr val="tx1"/>
                  </a:solidFill>
                  <a:latin typeface="Lucida Bright" panose="02040602050505020304" pitchFamily="18" charset="0"/>
                  <a:cs typeface="Times New Roman" panose="02020603050405020304" pitchFamily="18" charset="0"/>
                </a:rPr>
                <a:t>= 487.50</a:t>
              </a:r>
              <a:r>
                <a:rPr lang="en-US" sz="2000" b="1" baseline="0">
                  <a:solidFill>
                    <a:srgbClr val="FF0000"/>
                  </a:solidFill>
                  <a:latin typeface="Lucida Bright" panose="02040602050505020304" pitchFamily="18" charset="0"/>
                  <a:cs typeface="Times New Roman" panose="02020603050405020304" pitchFamily="18" charset="0"/>
                </a:rPr>
                <a:t>              </a:t>
              </a:r>
              <a:r>
                <a:rPr lang="en-US" sz="2000" b="1" baseline="0">
                  <a:solidFill>
                    <a:schemeClr val="accent3">
                      <a:lumMod val="50000"/>
                    </a:schemeClr>
                  </a:solidFill>
                  <a:latin typeface="Lucida Bright" panose="02040602050505020304" pitchFamily="18" charset="0"/>
                  <a:cs typeface="Times New Roman" panose="02020603050405020304" pitchFamily="18" charset="0"/>
                </a:rPr>
                <a:t>(Test Value)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487.50 &gt; 54.57</a:t>
              </a:r>
              <a:r>
                <a:rPr lang="en-US" sz="2400" b="0" baseline="0">
                  <a:solidFill>
                    <a:schemeClr val="tx1"/>
                  </a:solidFill>
                  <a:latin typeface="Lucida Bright" panose="02040602050505020304" pitchFamily="18" charset="0"/>
                </a:rPr>
                <a:t> </a:t>
              </a:r>
              <a:r>
                <a:rPr lang="en-US" sz="2400" b="0">
                  <a:solidFill>
                    <a:schemeClr val="tx1"/>
                  </a:solidFill>
                  <a:latin typeface="Lucida Bright" panose="02040602050505020304" pitchFamily="18" charset="0"/>
                </a:rPr>
                <a:t> 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a:solidFill>
                  <a:srgbClr val="002060"/>
                </a:solidFill>
                <a:effectLst/>
                <a:latin typeface="Lucida Bright" panose="02040602050505020304" pitchFamily="18" charset="0"/>
              </a:endParaRPr>
            </a:p>
            <a:p>
              <a:r>
                <a:rPr lang="en-US" sz="2400" b="0">
                  <a:solidFill>
                    <a:schemeClr val="tx1"/>
                  </a:solidFill>
                  <a:latin typeface="Lucida Bright" panose="02040602050505020304" pitchFamily="18" charset="0"/>
                </a:rPr>
                <a:t>The</a:t>
              </a:r>
              <a:r>
                <a:rPr lang="en-US" sz="2400" b="0" baseline="0">
                  <a:solidFill>
                    <a:schemeClr val="tx1"/>
                  </a:solidFill>
                  <a:latin typeface="Lucida Bright" panose="02040602050505020304" pitchFamily="18" charset="0"/>
                </a:rPr>
                <a:t> variance of the population does exceed the </a:t>
              </a:r>
              <a:r>
                <a:rPr lang="en-US" sz="2400" b="1" baseline="0">
                  <a:solidFill>
                    <a:srgbClr val="C00000"/>
                  </a:solidFill>
                  <a:latin typeface="Lucida Bright" panose="02040602050505020304" pitchFamily="18" charset="0"/>
                </a:rPr>
                <a:t>0.04 limit</a:t>
              </a:r>
              <a:r>
                <a:rPr lang="en-US" sz="2400" b="0" baseline="0">
                  <a:solidFill>
                    <a:schemeClr val="tx1"/>
                  </a:solidFill>
                  <a:latin typeface="Lucida Bright" panose="02040602050505020304" pitchFamily="18" charset="0"/>
                </a:rPr>
                <a:t>. The company appears to have a problem with the variation of this part. </a:t>
              </a:r>
              <a:r>
                <a:rPr lang="en-US" sz="2400" b="1" baseline="0">
                  <a:solidFill>
                    <a:srgbClr val="C00000"/>
                  </a:solidFill>
                  <a:latin typeface="Lucida Bright" panose="02040602050505020304" pitchFamily="18" charset="0"/>
                </a:rPr>
                <a:t>Reject Ho</a:t>
              </a:r>
              <a:r>
                <a:rPr lang="en-US" sz="2400" b="0" baseline="0">
                  <a:solidFill>
                    <a:schemeClr val="tx1"/>
                  </a:solidFill>
                  <a:latin typeface="Lucida Bright" panose="02040602050505020304" pitchFamily="18" charset="0"/>
                </a:rPr>
                <a:t>.</a:t>
              </a:r>
              <a:endParaRPr lang="en-US" sz="2400" b="0">
                <a:solidFill>
                  <a:schemeClr val="tx1"/>
                </a:solidFill>
                <a:latin typeface="Lucida Bright" panose="02040602050505020304" pitchFamily="18" charset="0"/>
              </a:endParaRPr>
            </a:p>
          </xdr:txBody>
        </xdr:sp>
      </mc:Choice>
      <mc:Fallback xmlns="">
        <xdr:sp macro="" textlink="">
          <xdr:nvSpPr>
            <xdr:cNvPr id="13" name="TextBox 12">
              <a:extLst>
                <a:ext uri="{FF2B5EF4-FFF2-40B4-BE49-F238E27FC236}">
                  <a16:creationId xmlns:a16="http://schemas.microsoft.com/office/drawing/2014/main" id="{0EF9EE16-A7D8-4A0A-AACE-9C6E5FD79CD0}"/>
                </a:ext>
              </a:extLst>
            </xdr:cNvPr>
            <xdr:cNvSpPr txBox="1"/>
          </xdr:nvSpPr>
          <xdr:spPr>
            <a:xfrm>
              <a:off x="7864928" y="1500868"/>
              <a:ext cx="7451272" cy="16606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The</a:t>
              </a:r>
              <a:r>
                <a:rPr lang="en-US" sz="2000" baseline="0">
                  <a:latin typeface="Lucida Bright" panose="02040602050505020304" pitchFamily="18" charset="0"/>
                </a:rPr>
                <a:t> </a:t>
              </a:r>
              <a:r>
                <a:rPr lang="en-US" sz="2000" b="1" baseline="0">
                  <a:solidFill>
                    <a:srgbClr val="C00000"/>
                  </a:solidFill>
                  <a:latin typeface="Lucida Bright" panose="02040602050505020304" pitchFamily="18" charset="0"/>
                </a:rPr>
                <a:t>standard deviation </a:t>
              </a:r>
              <a:r>
                <a:rPr lang="en-US" sz="1600" b="1" baseline="0">
                  <a:solidFill>
                    <a:schemeClr val="tx1"/>
                  </a:solidFill>
                  <a:latin typeface="Lucida Bright" panose="02040602050505020304" pitchFamily="18" charset="0"/>
                </a:rPr>
                <a:t>(Variability) </a:t>
              </a:r>
              <a:r>
                <a:rPr lang="en-US" sz="2000" baseline="0">
                  <a:latin typeface="Lucida Bright" panose="02040602050505020304" pitchFamily="18" charset="0"/>
                </a:rPr>
                <a:t>for the  diameter of a part is the parameter of interest.</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a:t>
              </a:r>
              <a:r>
                <a:rPr lang="en-US" sz="2800" b="1" baseline="0">
                  <a:solidFill>
                    <a:srgbClr val="C00000"/>
                  </a:solidFill>
                  <a:latin typeface="Calibri" panose="020F0502020204030204" pitchFamily="34" charset="0"/>
                  <a:cs typeface="Calibri" panose="020F0502020204030204" pitchFamily="34" charset="0"/>
                </a:rPr>
                <a:t> </a:t>
              </a:r>
              <a:r>
                <a:rPr lang="en-US" sz="2400" b="1" baseline="0">
                  <a:solidFill>
                    <a:srgbClr val="C00000"/>
                  </a:solidFill>
                  <a:latin typeface="Calibri" panose="020F0502020204030204" pitchFamily="34" charset="0"/>
                  <a:cs typeface="Calibri" panose="020F0502020204030204" pitchFamily="34" charset="0"/>
                </a:rPr>
                <a:t>0.04 </a:t>
              </a:r>
              <a:r>
                <a:rPr lang="en-US" sz="2400" b="0" baseline="0">
                  <a:solidFill>
                    <a:schemeClr val="tx1"/>
                  </a:solidFill>
                  <a:latin typeface="Calibri" panose="020F0502020204030204" pitchFamily="34" charset="0"/>
                  <a:cs typeface="Calibri" panose="020F0502020204030204" pitchFamily="34" charset="0"/>
                </a:rPr>
                <a:t>to </a:t>
              </a:r>
              <a:r>
                <a:rPr lang="el-GR" sz="2800" b="0" i="0" baseline="0">
                  <a:solidFill>
                    <a:schemeClr val="tx1"/>
                  </a:solidFill>
                  <a:latin typeface="Cambria Math" panose="02040503050406030204" pitchFamily="18" charset="0"/>
                  <a:cs typeface="Calibri" panose="020F0502020204030204" pitchFamily="34" charset="0"/>
                </a:rPr>
                <a:t>σ</a:t>
              </a:r>
              <a:r>
                <a:rPr lang="en-US" sz="2800" b="0" i="0" baseline="0">
                  <a:solidFill>
                    <a:schemeClr val="tx1"/>
                  </a:solidFill>
                  <a:latin typeface="Cambria Math" panose="02040503050406030204" pitchFamily="18" charset="0"/>
                  <a:cs typeface="Calibri" panose="020F0502020204030204" pitchFamily="34" charset="0"/>
                </a:rPr>
                <a:t>^2</a:t>
              </a:r>
              <a:r>
                <a:rPr lang="en-US" sz="2800" b="0" baseline="0">
                  <a:solidFill>
                    <a:schemeClr val="tx1"/>
                  </a:solidFill>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0.0016</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r>
                <a:rPr lang="el-GR" sz="2800" b="0" i="0" baseline="0">
                  <a:solidFill>
                    <a:schemeClr val="dk1"/>
                  </a:solidFill>
                  <a:effectLst/>
                  <a:latin typeface="Cambria Math" panose="02040503050406030204" pitchFamily="18" charset="0"/>
                  <a:ea typeface="+mn-ea"/>
                  <a:cs typeface="+mn-cs"/>
                </a:rPr>
                <a:t>σ</a:t>
              </a:r>
              <a:r>
                <a:rPr lang="en-US" sz="2800" b="0" i="0" baseline="0">
                  <a:solidFill>
                    <a:schemeClr val="dk1"/>
                  </a:solidFill>
                  <a:effectLst/>
                  <a:latin typeface="Cambria Math" panose="02040503050406030204" pitchFamily="18" charset="0"/>
                  <a:ea typeface="+mn-ea"/>
                  <a:cs typeface="+mn-cs"/>
                </a:rPr>
                <a:t>^2</a:t>
              </a:r>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a:t>
              </a:r>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0.0016</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r>
                <a:rPr lang="el-GR" sz="2400" b="0" i="0" baseline="0">
                  <a:solidFill>
                    <a:schemeClr val="dk1"/>
                  </a:solidFill>
                  <a:effectLst/>
                  <a:latin typeface="Cambria Math" panose="02040503050406030204" pitchFamily="18" charset="0"/>
                  <a:ea typeface="+mn-ea"/>
                  <a:cs typeface="+mn-cs"/>
                </a:rPr>
                <a:t>σ</a:t>
              </a:r>
              <a:r>
                <a:rPr lang="en-US" sz="2400" b="0" i="0" baseline="0">
                  <a:solidFill>
                    <a:schemeClr val="dk1"/>
                  </a:solidFill>
                  <a:effectLst/>
                  <a:latin typeface="Cambria Math" panose="02040503050406030204" pitchFamily="18" charset="0"/>
                  <a:ea typeface="+mn-ea"/>
                  <a:cs typeface="+mn-cs"/>
                </a:rPr>
                <a:t>^2</a:t>
              </a:r>
              <a:r>
                <a:rPr lang="en-US" sz="2400" b="0" baseline="0">
                  <a:solidFill>
                    <a:schemeClr val="dk1"/>
                  </a:solidFill>
                  <a:effectLst/>
                  <a:latin typeface="+mj-lt"/>
                  <a:ea typeface="+mn-ea"/>
                  <a:cs typeface="+mn-cs"/>
                </a:rPr>
                <a:t> &gt; 0.0016</a:t>
              </a:r>
              <a:endParaRPr lang="en-US" sz="2400">
                <a:effectLst/>
                <a:latin typeface="+mj-lt"/>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tested using </a:t>
              </a:r>
              <a:r>
                <a:rPr lang="el-GR" sz="2000" b="1" baseline="0">
                  <a:solidFill>
                    <a:srgbClr val="C00000"/>
                  </a:solidFill>
                  <a:latin typeface="Times New Roman" panose="02020603050405020304" pitchFamily="18" charset="0"/>
                  <a:cs typeface="Times New Roman" panose="02020603050405020304" pitchFamily="18" charset="0"/>
                </a:rPr>
                <a:t>α</a:t>
              </a:r>
              <a:r>
                <a:rPr lang="en-US" sz="2000" b="1" baseline="0">
                  <a:solidFill>
                    <a:srgbClr val="C00000"/>
                  </a:solidFill>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r>
                <a:rPr lang="en-US" sz="2000" b="0" i="0" baseline="0">
                  <a:solidFill>
                    <a:schemeClr val="tx1"/>
                  </a:solidFill>
                  <a:latin typeface="Cambria Math" panose="02040503050406030204" pitchFamily="18" charset="0"/>
                  <a:cs typeface="Times New Roman" panose="02020603050405020304" pitchFamily="18" charset="0"/>
                </a:rPr>
                <a:t>𝑋^(2 ) (</a:t>
              </a:r>
              <a:r>
                <a:rPr lang="en-US" sz="1800" b="0" baseline="0">
                  <a:solidFill>
                    <a:schemeClr val="tx1"/>
                  </a:solidFill>
                  <a:latin typeface="Lucida Bright" panose="02040602050505020304" pitchFamily="18" charset="0"/>
                  <a:cs typeface="Times New Roman" panose="02020603050405020304" pitchFamily="18" charset="0"/>
                </a:rPr>
                <a:t>t</a:t>
              </a:r>
              <a:r>
                <a:rPr lang="en-US" sz="2000" b="0" baseline="0">
                  <a:solidFill>
                    <a:schemeClr val="tx1"/>
                  </a:solidFill>
                  <a:latin typeface="Lucida Bright" panose="02040602050505020304" pitchFamily="18" charset="0"/>
                  <a:cs typeface="Times New Roman" panose="02020603050405020304" pitchFamily="18" charset="0"/>
                </a:rPr>
                <a:t>)</a:t>
              </a:r>
              <a:r>
                <a:rPr lang="en-US" sz="1100" b="0" baseline="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&gt; </a:t>
              </a:r>
              <a:r>
                <a:rPr lang="en-US" sz="2000" b="0" i="0" baseline="0">
                  <a:solidFill>
                    <a:schemeClr val="dk1"/>
                  </a:solidFill>
                  <a:effectLst/>
                  <a:latin typeface="Cambria Math" panose="02040503050406030204" pitchFamily="18" charset="0"/>
                  <a:ea typeface="+mn-ea"/>
                  <a:cs typeface="+mn-cs"/>
                </a:rPr>
                <a:t>𝑋^2</a:t>
              </a:r>
              <a:r>
                <a:rPr lang="en-US" sz="2000" b="0" baseline="0">
                  <a:solidFill>
                    <a:schemeClr val="tx1"/>
                  </a:solidFill>
                  <a:latin typeface="Lucida Bright" panose="02040602050505020304" pitchFamily="18" charset="0"/>
                  <a:cs typeface="Times New Roman" panose="02020603050405020304" pitchFamily="18" charset="0"/>
                </a:rPr>
                <a:t>,(</a:t>
              </a:r>
              <a:r>
                <a:rPr lang="en-US" sz="1600" b="0" baseline="0">
                  <a:solidFill>
                    <a:schemeClr val="tx1"/>
                  </a:solidFill>
                  <a:latin typeface="Lucida Bright" panose="02040602050505020304" pitchFamily="18" charset="0"/>
                  <a:cs typeface="Times New Roman" panose="02020603050405020304" pitchFamily="18" charset="0"/>
                </a:rPr>
                <a:t>c) </a:t>
              </a:r>
              <a:r>
                <a:rPr lang="en-US" sz="2000" b="0" baseline="0">
                  <a:solidFill>
                    <a:schemeClr val="tx1"/>
                  </a:solidFill>
                  <a:latin typeface="Lucida Bright" panose="02040602050505020304" pitchFamily="18" charset="0"/>
                  <a:cs typeface="Times New Roman" panose="02020603050405020304" pitchFamily="18" charset="0"/>
                </a:rPr>
                <a:t>reject </a:t>
              </a:r>
              <a:r>
                <a:rPr lang="en-US" sz="1800" b="0" baseline="0">
                  <a:solidFill>
                    <a:schemeClr val="tx1"/>
                  </a:solidFill>
                  <a:latin typeface="Lucida Bright" panose="02040602050505020304" pitchFamily="18" charset="0"/>
                  <a:cs typeface="Times New Roman" panose="02020603050405020304" pitchFamily="18" charset="0"/>
                </a:rPr>
                <a:t>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r>
                <a:rPr lang="en-US" sz="2000" b="0" i="0" baseline="0">
                  <a:solidFill>
                    <a:schemeClr val="dk1"/>
                  </a:solidFill>
                  <a:effectLst/>
                  <a:latin typeface="Cambria Math" panose="02040503050406030204" pitchFamily="18" charset="0"/>
                  <a:ea typeface="+mn-ea"/>
                  <a:cs typeface="+mn-cs"/>
                </a:rPr>
                <a:t>𝑋^2</a:t>
              </a:r>
              <a:r>
                <a:rPr lang="en-US" sz="2000" b="0" baseline="-25000">
                  <a:solidFill>
                    <a:schemeClr val="dk1"/>
                  </a:solidFill>
                  <a:effectLst/>
                  <a:latin typeface="Lucida Bright" panose="02040602050505020304" pitchFamily="18" charset="0"/>
                  <a:ea typeface="+mn-ea"/>
                  <a:cs typeface="+mn-cs"/>
                </a:rPr>
                <a:t>0.05 </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C00000"/>
                  </a:solidFill>
                  <a:effectLst/>
                  <a:latin typeface="Lucida Bright" panose="02040602050505020304" pitchFamily="18" charset="0"/>
                  <a:ea typeface="+mn-ea"/>
                  <a:cs typeface="+mn-cs"/>
                </a:rPr>
                <a:t>54.57</a:t>
              </a:r>
              <a:r>
                <a:rPr lang="en-US" sz="2800" b="0" baseline="-25000">
                  <a:solidFill>
                    <a:schemeClr val="dk1"/>
                  </a:solidFill>
                  <a:effectLst/>
                  <a:latin typeface="Lucida Bright" panose="02040602050505020304" pitchFamily="18" charset="0"/>
                  <a:ea typeface="+mn-ea"/>
                  <a:cs typeface="+mn-cs"/>
                </a:rPr>
                <a:t>  </a:t>
              </a:r>
              <a:r>
                <a:rPr lang="en-US" sz="2800" b="1" baseline="-25000">
                  <a:solidFill>
                    <a:schemeClr val="accent3">
                      <a:lumMod val="50000"/>
                    </a:schemeClr>
                  </a:solidFill>
                  <a:effectLst/>
                  <a:latin typeface="Lucida Bright" panose="02040602050505020304" pitchFamily="18" charset="0"/>
                  <a:ea typeface="+mn-ea"/>
                  <a:cs typeface="+mn-cs"/>
                </a:rPr>
                <a:t>(Critical Value)</a:t>
              </a:r>
              <a:endParaRPr lang="en-US" sz="2800" b="1" baseline="-25000">
                <a:solidFill>
                  <a:schemeClr val="accent3">
                    <a:lumMod val="50000"/>
                  </a:schemeClr>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a:t>
              </a:r>
              <a:r>
                <a:rPr lang="en-US" sz="2000" b="1" baseline="0">
                  <a:solidFill>
                    <a:srgbClr val="C00000"/>
                  </a:solidFill>
                  <a:latin typeface="Lucida Bright" panose="02040602050505020304" pitchFamily="18" charset="0"/>
                  <a:cs typeface="Times New Roman" panose="02020603050405020304" pitchFamily="18" charset="0"/>
                </a:rPr>
                <a:t>n = 40 </a:t>
              </a:r>
              <a:r>
                <a:rPr lang="en-US" sz="2000" b="0" baseline="0">
                  <a:solidFill>
                    <a:schemeClr val="tx1"/>
                  </a:solidFill>
                  <a:latin typeface="Lucida Bright" panose="02040602050505020304" pitchFamily="18" charset="0"/>
                  <a:cs typeface="Times New Roman" panose="02020603050405020304" pitchFamily="18" charset="0"/>
                </a:rPr>
                <a:t>parts gives a sample variance for part diameter of :</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1" i="0" baseline="0">
                  <a:solidFill>
                    <a:srgbClr val="C00000"/>
                  </a:solidFill>
                  <a:latin typeface="Cambria Math" panose="02040503050406030204" pitchFamily="18" charset="0"/>
                  <a:cs typeface="Times New Roman" panose="02020603050405020304" pitchFamily="18" charset="0"/>
                </a:rPr>
                <a:t>𝒔^(𝟐 )</a:t>
              </a:r>
              <a:r>
                <a:rPr lang="en-US" sz="2000" b="1" baseline="0">
                  <a:solidFill>
                    <a:srgbClr val="C00000"/>
                  </a:solidFill>
                  <a:latin typeface="Lucida Bright" panose="02040602050505020304" pitchFamily="18" charset="0"/>
                  <a:cs typeface="Times New Roman" panose="02020603050405020304" pitchFamily="18" charset="0"/>
                </a:rPr>
                <a:t>= 0.02 </a:t>
              </a:r>
              <a:r>
                <a:rPr lang="en-US" sz="2000" b="0" baseline="0">
                  <a:solidFill>
                    <a:schemeClr val="tx1"/>
                  </a:solidFill>
                  <a:latin typeface="Lucida Bright" panose="02040602050505020304" pitchFamily="18" charset="0"/>
                  <a:cs typeface="Times New Roman" panose="02020603050405020304" pitchFamily="18" charset="0"/>
                </a:rPr>
                <a:t>( This is given in this problem )</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 ((n-1)*</a:t>
              </a:r>
              <a:r>
                <a:rPr lang="en-US" sz="2400" b="0" i="0" baseline="0">
                  <a:solidFill>
                    <a:schemeClr val="tx1"/>
                  </a:solidFill>
                  <a:latin typeface="Cambria Math" panose="02040503050406030204" pitchFamily="18" charset="0"/>
                  <a:cs typeface="Times New Roman" panose="02020603050405020304" pitchFamily="18" charset="0"/>
                </a:rPr>
                <a:t>𝑠^2</a:t>
              </a:r>
              <a:r>
                <a:rPr lang="en-US" sz="2400" b="0" baseline="0">
                  <a:solidFill>
                    <a:schemeClr val="tx1"/>
                  </a:solidFill>
                  <a:latin typeface="Lucida Bright" panose="02040602050505020304" pitchFamily="18" charset="0"/>
                  <a:cs typeface="Times New Roman" panose="02020603050405020304" pitchFamily="18" charset="0"/>
                </a:rPr>
                <a:t>)/</a:t>
              </a:r>
              <a:r>
                <a:rPr lang="el-GR" sz="2400" b="0" i="0" baseline="0">
                  <a:solidFill>
                    <a:schemeClr val="tx1"/>
                  </a:solidFill>
                  <a:latin typeface="Cambria Math" panose="02040503050406030204" pitchFamily="18" charset="0"/>
                  <a:cs typeface="Times New Roman" panose="02020603050405020304" pitchFamily="18" charset="0"/>
                </a:rPr>
                <a:t>σ</a:t>
              </a:r>
              <a:r>
                <a:rPr lang="en-US" sz="2400" b="0" i="0" baseline="0">
                  <a:solidFill>
                    <a:schemeClr val="tx1"/>
                  </a:solidFill>
                  <a:latin typeface="Cambria Math" panose="02040503050406030204" pitchFamily="18" charset="0"/>
                  <a:cs typeface="Times New Roman" panose="02020603050405020304" pitchFamily="18" charset="0"/>
                </a:rPr>
                <a:t>^2</a:t>
              </a:r>
              <a:r>
                <a:rPr lang="en-US" sz="2400" b="0" baseline="0">
                  <a:solidFill>
                    <a:schemeClr val="tx1"/>
                  </a:solidFill>
                  <a:latin typeface="Lucida Bright" panose="02040602050505020304" pitchFamily="18" charset="0"/>
                  <a:cs typeface="Times New Roman" panose="02020603050405020304" pitchFamily="18" charset="0"/>
                </a:rPr>
                <a:t> = ((40-1)(0.02)/0.0016=</a:t>
              </a:r>
            </a:p>
            <a:p>
              <a:r>
                <a:rPr lang="en-US" sz="2000" b="0" baseline="0">
                  <a:solidFill>
                    <a:schemeClr val="tx1"/>
                  </a:solidFill>
                  <a:latin typeface="Lucida Bright" panose="02040602050505020304" pitchFamily="18" charset="0"/>
                  <a:cs typeface="Times New Roman" panose="02020603050405020304" pitchFamily="18" charset="0"/>
                </a:rPr>
                <a:t>= 487.50</a:t>
              </a:r>
              <a:r>
                <a:rPr lang="en-US" sz="2000" b="1" baseline="0">
                  <a:solidFill>
                    <a:srgbClr val="FF0000"/>
                  </a:solidFill>
                  <a:latin typeface="Lucida Bright" panose="02040602050505020304" pitchFamily="18" charset="0"/>
                  <a:cs typeface="Times New Roman" panose="02020603050405020304" pitchFamily="18" charset="0"/>
                </a:rPr>
                <a:t>              </a:t>
              </a:r>
              <a:r>
                <a:rPr lang="en-US" sz="2000" b="1" baseline="0">
                  <a:solidFill>
                    <a:schemeClr val="accent3">
                      <a:lumMod val="50000"/>
                    </a:schemeClr>
                  </a:solidFill>
                  <a:latin typeface="Lucida Bright" panose="02040602050505020304" pitchFamily="18" charset="0"/>
                  <a:cs typeface="Times New Roman" panose="02020603050405020304" pitchFamily="18" charset="0"/>
                </a:rPr>
                <a:t>(Test Value)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400" b="0" i="0" baseline="0">
                  <a:solidFill>
                    <a:schemeClr val="dk1"/>
                  </a:solidFill>
                  <a:effectLst/>
                  <a:latin typeface="Cambria Math" panose="02040503050406030204" pitchFamily="18" charset="0"/>
                  <a:ea typeface="+mn-ea"/>
                  <a:cs typeface="+mn-cs"/>
                </a:rPr>
                <a:t>𝑋^2</a:t>
              </a:r>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487.50 &gt; 54.57</a:t>
              </a:r>
              <a:r>
                <a:rPr lang="en-US" sz="2400" b="0" baseline="0">
                  <a:solidFill>
                    <a:schemeClr val="tx1"/>
                  </a:solidFill>
                  <a:latin typeface="Lucida Bright" panose="02040602050505020304" pitchFamily="18" charset="0"/>
                </a:rPr>
                <a:t> </a:t>
              </a:r>
              <a:r>
                <a:rPr lang="en-US" sz="2400" b="0">
                  <a:solidFill>
                    <a:schemeClr val="tx1"/>
                  </a:solidFill>
                  <a:latin typeface="Lucida Bright" panose="02040602050505020304" pitchFamily="18" charset="0"/>
                </a:rPr>
                <a:t> 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a:solidFill>
                  <a:srgbClr val="002060"/>
                </a:solidFill>
                <a:effectLst/>
                <a:latin typeface="Lucida Bright" panose="02040602050505020304" pitchFamily="18" charset="0"/>
              </a:endParaRPr>
            </a:p>
            <a:p>
              <a:r>
                <a:rPr lang="en-US" sz="2400" b="0">
                  <a:solidFill>
                    <a:schemeClr val="tx1"/>
                  </a:solidFill>
                  <a:latin typeface="Lucida Bright" panose="02040602050505020304" pitchFamily="18" charset="0"/>
                </a:rPr>
                <a:t>The</a:t>
              </a:r>
              <a:r>
                <a:rPr lang="en-US" sz="2400" b="0" baseline="0">
                  <a:solidFill>
                    <a:schemeClr val="tx1"/>
                  </a:solidFill>
                  <a:latin typeface="Lucida Bright" panose="02040602050505020304" pitchFamily="18" charset="0"/>
                </a:rPr>
                <a:t> variance of the population does exceed the </a:t>
              </a:r>
              <a:r>
                <a:rPr lang="en-US" sz="2400" b="1" baseline="0">
                  <a:solidFill>
                    <a:srgbClr val="C00000"/>
                  </a:solidFill>
                  <a:latin typeface="Lucida Bright" panose="02040602050505020304" pitchFamily="18" charset="0"/>
                </a:rPr>
                <a:t>0.04 limit</a:t>
              </a:r>
              <a:r>
                <a:rPr lang="en-US" sz="2400" b="0" baseline="0">
                  <a:solidFill>
                    <a:schemeClr val="tx1"/>
                  </a:solidFill>
                  <a:latin typeface="Lucida Bright" panose="02040602050505020304" pitchFamily="18" charset="0"/>
                </a:rPr>
                <a:t>. The company appears to have a problem with the variation of this part. </a:t>
              </a:r>
              <a:r>
                <a:rPr lang="en-US" sz="2400" b="1" baseline="0">
                  <a:solidFill>
                    <a:srgbClr val="C00000"/>
                  </a:solidFill>
                  <a:latin typeface="Lucida Bright" panose="02040602050505020304" pitchFamily="18" charset="0"/>
                </a:rPr>
                <a:t>Reject Ho</a:t>
              </a:r>
              <a:r>
                <a:rPr lang="en-US" sz="2400" b="0" baseline="0">
                  <a:solidFill>
                    <a:schemeClr val="tx1"/>
                  </a:solidFill>
                  <a:latin typeface="Lucida Bright" panose="02040602050505020304" pitchFamily="18" charset="0"/>
                </a:rPr>
                <a:t>.</a:t>
              </a:r>
              <a:endParaRPr lang="en-US" sz="2400" b="0">
                <a:solidFill>
                  <a:schemeClr val="tx1"/>
                </a:solidFill>
                <a:latin typeface="Lucida Bright" panose="02040602050505020304" pitchFamily="18" charset="0"/>
              </a:endParaRPr>
            </a:p>
          </xdr:txBody>
        </xdr:sp>
      </mc:Fallback>
    </mc:AlternateContent>
    <xdr:clientData/>
  </xdr:twoCellAnchor>
  <xdr:twoCellAnchor>
    <xdr:from>
      <xdr:col>1</xdr:col>
      <xdr:colOff>771524</xdr:colOff>
      <xdr:row>66</xdr:row>
      <xdr:rowOff>113844</xdr:rowOff>
    </xdr:from>
    <xdr:to>
      <xdr:col>4</xdr:col>
      <xdr:colOff>644976</xdr:colOff>
      <xdr:row>85</xdr:row>
      <xdr:rowOff>19050</xdr:rowOff>
    </xdr:to>
    <xdr:sp macro="" textlink="">
      <xdr:nvSpPr>
        <xdr:cNvPr id="14" name="TextBox 13">
          <a:extLst>
            <a:ext uri="{FF2B5EF4-FFF2-40B4-BE49-F238E27FC236}">
              <a16:creationId xmlns:a16="http://schemas.microsoft.com/office/drawing/2014/main" id="{ACE75739-1B85-4B4F-A878-569701050907}"/>
            </a:ext>
          </a:extLst>
        </xdr:cNvPr>
        <xdr:cNvSpPr txBox="1"/>
      </xdr:nvSpPr>
      <xdr:spPr>
        <a:xfrm>
          <a:off x="2352674" y="16096794"/>
          <a:ext cx="3731077" cy="336278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mn-lt"/>
              <a:ea typeface="Calibri"/>
              <a:cs typeface="Times New Roman"/>
            </a:rPr>
            <a:t>Critical Value:</a:t>
          </a:r>
          <a:r>
            <a:rPr lang="en-US" sz="2000" b="1" baseline="0">
              <a:solidFill>
                <a:srgbClr val="C00000"/>
              </a:solidFill>
              <a:effectLst/>
              <a:latin typeface="+mn-lt"/>
              <a:ea typeface="Calibri"/>
              <a:cs typeface="Times New Roman"/>
            </a:rPr>
            <a:t> </a:t>
          </a:r>
        </a:p>
        <a:p>
          <a:pPr marL="0" marR="0">
            <a:lnSpc>
              <a:spcPct val="115000"/>
            </a:lnSpc>
            <a:spcBef>
              <a:spcPts val="0"/>
            </a:spcBef>
            <a:spcAft>
              <a:spcPts val="1000"/>
            </a:spcAft>
          </a:pPr>
          <a:r>
            <a:rPr lang="en-US" sz="2000">
              <a:effectLst/>
              <a:latin typeface="+mn-lt"/>
              <a:ea typeface="Calibri"/>
              <a:cs typeface="Times New Roman"/>
            </a:rPr>
            <a:t>Formulas to</a:t>
          </a:r>
          <a:r>
            <a:rPr lang="en-US" sz="2000" baseline="0">
              <a:effectLst/>
              <a:latin typeface="+mn-lt"/>
              <a:ea typeface="Calibri"/>
              <a:cs typeface="Times New Roman"/>
            </a:rPr>
            <a:t> More Functions to</a:t>
          </a:r>
        </a:p>
        <a:p>
          <a:pPr marL="0" marR="0">
            <a:lnSpc>
              <a:spcPct val="115000"/>
            </a:lnSpc>
            <a:spcBef>
              <a:spcPts val="0"/>
            </a:spcBef>
            <a:spcAft>
              <a:spcPts val="1000"/>
            </a:spcAft>
          </a:pPr>
          <a:r>
            <a:rPr lang="en-US" sz="2000">
              <a:effectLst/>
              <a:latin typeface="+mn-lt"/>
              <a:ea typeface="Calibri"/>
              <a:cs typeface="Times New Roman"/>
            </a:rPr>
            <a:t>Statistical to CHISQ.INV (0.95,39)</a:t>
          </a:r>
        </a:p>
        <a:p>
          <a:pPr marL="0" marR="0">
            <a:lnSpc>
              <a:spcPct val="115000"/>
            </a:lnSpc>
            <a:spcBef>
              <a:spcPts val="0"/>
            </a:spcBef>
            <a:spcAft>
              <a:spcPts val="1000"/>
            </a:spcAft>
          </a:pPr>
          <a:r>
            <a:rPr lang="en-US" sz="2000">
              <a:effectLst/>
              <a:latin typeface="+mn-lt"/>
              <a:ea typeface="Calibri"/>
              <a:cs typeface="Times New Roman"/>
            </a:rPr>
            <a:t>Enter</a:t>
          </a:r>
          <a:r>
            <a:rPr lang="en-US" sz="2000" baseline="0">
              <a:effectLst/>
              <a:latin typeface="+mn-lt"/>
              <a:ea typeface="Calibri"/>
              <a:cs typeface="Times New Roman"/>
            </a:rPr>
            <a:t> (1-0.05) = 0.95 as probability</a:t>
          </a:r>
        </a:p>
        <a:p>
          <a:pPr marL="0" marR="0">
            <a:lnSpc>
              <a:spcPct val="115000"/>
            </a:lnSpc>
            <a:spcBef>
              <a:spcPts val="0"/>
            </a:spcBef>
            <a:spcAft>
              <a:spcPts val="1000"/>
            </a:spcAft>
          </a:pPr>
          <a:r>
            <a:rPr lang="en-US" sz="2000" baseline="0">
              <a:effectLst/>
              <a:latin typeface="+mn-lt"/>
              <a:ea typeface="Calibri"/>
              <a:cs typeface="Times New Roman"/>
            </a:rPr>
            <a:t>Enter (40-1) = 39 as degrees of freedom</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xdr:col>
      <xdr:colOff>545647</xdr:colOff>
      <xdr:row>55</xdr:row>
      <xdr:rowOff>10886</xdr:rowOff>
    </xdr:from>
    <xdr:to>
      <xdr:col>2</xdr:col>
      <xdr:colOff>586469</xdr:colOff>
      <xdr:row>57</xdr:row>
      <xdr:rowOff>174171</xdr:rowOff>
    </xdr:to>
    <xdr:sp macro="" textlink="">
      <xdr:nvSpPr>
        <xdr:cNvPr id="15" name="TextBox 14">
          <a:extLst>
            <a:ext uri="{FF2B5EF4-FFF2-40B4-BE49-F238E27FC236}">
              <a16:creationId xmlns:a16="http://schemas.microsoft.com/office/drawing/2014/main" id="{56FED3A9-7248-403D-A922-4E35DCCFC283}"/>
            </a:ext>
          </a:extLst>
        </xdr:cNvPr>
        <xdr:cNvSpPr txBox="1"/>
      </xdr:nvSpPr>
      <xdr:spPr>
        <a:xfrm>
          <a:off x="2755447" y="13822136"/>
          <a:ext cx="1440997" cy="525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54.57</a:t>
          </a:r>
        </a:p>
      </xdr:txBody>
    </xdr:sp>
    <xdr:clientData/>
  </xdr:twoCellAnchor>
  <xdr:twoCellAnchor>
    <xdr:from>
      <xdr:col>2</xdr:col>
      <xdr:colOff>1006927</xdr:colOff>
      <xdr:row>55</xdr:row>
      <xdr:rowOff>87086</xdr:rowOff>
    </xdr:from>
    <xdr:to>
      <xdr:col>4</xdr:col>
      <xdr:colOff>122463</xdr:colOff>
      <xdr:row>58</xdr:row>
      <xdr:rowOff>83004</xdr:rowOff>
    </xdr:to>
    <xdr:sp macro="" textlink="">
      <xdr:nvSpPr>
        <xdr:cNvPr id="16" name="TextBox 15">
          <a:extLst>
            <a:ext uri="{FF2B5EF4-FFF2-40B4-BE49-F238E27FC236}">
              <a16:creationId xmlns:a16="http://schemas.microsoft.com/office/drawing/2014/main" id="{4C30B547-C286-43F8-9E25-87EFC80AD2DA}"/>
            </a:ext>
          </a:extLst>
        </xdr:cNvPr>
        <xdr:cNvSpPr txBox="1"/>
      </xdr:nvSpPr>
      <xdr:spPr>
        <a:xfrm>
          <a:off x="4616902" y="13898336"/>
          <a:ext cx="1572986" cy="538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487.50</a:t>
          </a:r>
        </a:p>
      </xdr:txBody>
    </xdr:sp>
    <xdr:clientData/>
  </xdr:twoCellAnchor>
  <xdr:twoCellAnchor>
    <xdr:from>
      <xdr:col>3</xdr:col>
      <xdr:colOff>92529</xdr:colOff>
      <xdr:row>52</xdr:row>
      <xdr:rowOff>155120</xdr:rowOff>
    </xdr:from>
    <xdr:to>
      <xdr:col>3</xdr:col>
      <xdr:colOff>854529</xdr:colOff>
      <xdr:row>55</xdr:row>
      <xdr:rowOff>16327</xdr:rowOff>
    </xdr:to>
    <xdr:sp macro="" textlink="">
      <xdr:nvSpPr>
        <xdr:cNvPr id="17" name="TextBox 16">
          <a:extLst>
            <a:ext uri="{FF2B5EF4-FFF2-40B4-BE49-F238E27FC236}">
              <a16:creationId xmlns:a16="http://schemas.microsoft.com/office/drawing/2014/main" id="{DBE1D615-A7DC-4669-885A-7BAF13E5EFB2}"/>
            </a:ext>
          </a:extLst>
        </xdr:cNvPr>
        <xdr:cNvSpPr txBox="1"/>
      </xdr:nvSpPr>
      <xdr:spPr>
        <a:xfrm>
          <a:off x="4388304" y="13423445"/>
          <a:ext cx="762000" cy="404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test</a:t>
          </a:r>
        </a:p>
      </xdr:txBody>
    </xdr:sp>
    <xdr:clientData/>
  </xdr:twoCellAnchor>
  <xdr:twoCellAnchor>
    <xdr:from>
      <xdr:col>1</xdr:col>
      <xdr:colOff>797379</xdr:colOff>
      <xdr:row>52</xdr:row>
      <xdr:rowOff>125184</xdr:rowOff>
    </xdr:from>
    <xdr:to>
      <xdr:col>2</xdr:col>
      <xdr:colOff>431347</xdr:colOff>
      <xdr:row>54</xdr:row>
      <xdr:rowOff>167366</xdr:rowOff>
    </xdr:to>
    <xdr:sp macro="" textlink="">
      <xdr:nvSpPr>
        <xdr:cNvPr id="18" name="TextBox 17">
          <a:extLst>
            <a:ext uri="{FF2B5EF4-FFF2-40B4-BE49-F238E27FC236}">
              <a16:creationId xmlns:a16="http://schemas.microsoft.com/office/drawing/2014/main" id="{F1C9CD28-1A0D-427D-831C-7188BE681C54}"/>
            </a:ext>
          </a:extLst>
        </xdr:cNvPr>
        <xdr:cNvSpPr txBox="1"/>
      </xdr:nvSpPr>
      <xdr:spPr>
        <a:xfrm>
          <a:off x="2378529" y="13393509"/>
          <a:ext cx="1034143" cy="404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a:t>
          </a:r>
        </a:p>
      </xdr:txBody>
    </xdr:sp>
    <xdr:clientData/>
  </xdr:twoCellAnchor>
  <xdr:twoCellAnchor>
    <xdr:from>
      <xdr:col>2</xdr:col>
      <xdr:colOff>191860</xdr:colOff>
      <xdr:row>59</xdr:row>
      <xdr:rowOff>27215</xdr:rowOff>
    </xdr:from>
    <xdr:to>
      <xdr:col>2</xdr:col>
      <xdr:colOff>327933</xdr:colOff>
      <xdr:row>61</xdr:row>
      <xdr:rowOff>111253</xdr:rowOff>
    </xdr:to>
    <xdr:sp macro="" textlink="">
      <xdr:nvSpPr>
        <xdr:cNvPr id="19" name="Arrow: Up-Down 18">
          <a:extLst>
            <a:ext uri="{FF2B5EF4-FFF2-40B4-BE49-F238E27FC236}">
              <a16:creationId xmlns:a16="http://schemas.microsoft.com/office/drawing/2014/main" id="{E539EF6F-0C5D-4DE5-BBDB-F04F0A497741}"/>
            </a:ext>
          </a:extLst>
        </xdr:cNvPr>
        <xdr:cNvSpPr/>
      </xdr:nvSpPr>
      <xdr:spPr>
        <a:xfrm>
          <a:off x="3173185" y="14743340"/>
          <a:ext cx="136073" cy="445988"/>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440870</xdr:colOff>
      <xdr:row>59</xdr:row>
      <xdr:rowOff>152401</xdr:rowOff>
    </xdr:from>
    <xdr:to>
      <xdr:col>3</xdr:col>
      <xdr:colOff>576943</xdr:colOff>
      <xdr:row>62</xdr:row>
      <xdr:rowOff>55464</xdr:rowOff>
    </xdr:to>
    <xdr:sp macro="" textlink="">
      <xdr:nvSpPr>
        <xdr:cNvPr id="20" name="Arrow: Up-Down 19">
          <a:extLst>
            <a:ext uri="{FF2B5EF4-FFF2-40B4-BE49-F238E27FC236}">
              <a16:creationId xmlns:a16="http://schemas.microsoft.com/office/drawing/2014/main" id="{56DB6775-5CB3-4834-A50B-A1FCF3319F58}"/>
            </a:ext>
          </a:extLst>
        </xdr:cNvPr>
        <xdr:cNvSpPr/>
      </xdr:nvSpPr>
      <xdr:spPr>
        <a:xfrm>
          <a:off x="4736645" y="14868526"/>
          <a:ext cx="136073" cy="445988"/>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87086</xdr:colOff>
      <xdr:row>40</xdr:row>
      <xdr:rowOff>326571</xdr:rowOff>
    </xdr:from>
    <xdr:to>
      <xdr:col>13</xdr:col>
      <xdr:colOff>108857</xdr:colOff>
      <xdr:row>42</xdr:row>
      <xdr:rowOff>130629</xdr:rowOff>
    </xdr:to>
    <xdr:cxnSp macro="">
      <xdr:nvCxnSpPr>
        <xdr:cNvPr id="22" name="Straight Arrow Connector 21">
          <a:extLst>
            <a:ext uri="{FF2B5EF4-FFF2-40B4-BE49-F238E27FC236}">
              <a16:creationId xmlns:a16="http://schemas.microsoft.com/office/drawing/2014/main" id="{6BF24C6E-5D41-4891-8282-8DE218B5E2A7}"/>
            </a:ext>
          </a:extLst>
        </xdr:cNvPr>
        <xdr:cNvCxnSpPr/>
      </xdr:nvCxnSpPr>
      <xdr:spPr>
        <a:xfrm>
          <a:off x="15974786" y="11047911"/>
          <a:ext cx="21771" cy="3831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48532</xdr:colOff>
      <xdr:row>26</xdr:row>
      <xdr:rowOff>138339</xdr:rowOff>
    </xdr:from>
    <xdr:to>
      <xdr:col>16</xdr:col>
      <xdr:colOff>657225</xdr:colOff>
      <xdr:row>28</xdr:row>
      <xdr:rowOff>107497</xdr:rowOff>
    </xdr:to>
    <xdr:sp macro="" textlink="">
      <xdr:nvSpPr>
        <xdr:cNvPr id="24" name="TextBox 23">
          <a:extLst>
            <a:ext uri="{FF2B5EF4-FFF2-40B4-BE49-F238E27FC236}">
              <a16:creationId xmlns:a16="http://schemas.microsoft.com/office/drawing/2014/main" id="{F13F51E9-9406-49BC-9A2E-6277711B4219}"/>
            </a:ext>
          </a:extLst>
        </xdr:cNvPr>
        <xdr:cNvSpPr txBox="1"/>
      </xdr:nvSpPr>
      <xdr:spPr>
        <a:xfrm>
          <a:off x="14812282" y="5767614"/>
          <a:ext cx="2656568" cy="10645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mn-lt"/>
              <a:ea typeface="Calibri"/>
              <a:cs typeface="Times New Roman"/>
            </a:rPr>
            <a:t>Degrees</a:t>
          </a:r>
          <a:r>
            <a:rPr lang="en-US" sz="2000" b="1" baseline="0">
              <a:solidFill>
                <a:srgbClr val="C00000"/>
              </a:solidFill>
              <a:effectLst/>
              <a:latin typeface="+mn-lt"/>
              <a:ea typeface="Calibri"/>
              <a:cs typeface="Times New Roman"/>
            </a:rPr>
            <a:t> of Freedom</a:t>
          </a:r>
          <a:r>
            <a:rPr lang="en-US" sz="2000" b="1">
              <a:solidFill>
                <a:srgbClr val="C00000"/>
              </a:solidFill>
              <a:effectLst/>
              <a:latin typeface="+mn-lt"/>
              <a:ea typeface="Calibri"/>
              <a:cs typeface="Times New Roman"/>
            </a:rPr>
            <a:t>:</a:t>
          </a:r>
          <a:r>
            <a:rPr lang="en-US" sz="2000" b="1" baseline="0">
              <a:solidFill>
                <a:srgbClr val="C00000"/>
              </a:solidFill>
              <a:effectLst/>
              <a:latin typeface="+mn-lt"/>
              <a:ea typeface="Calibri"/>
              <a:cs typeface="Times New Roman"/>
            </a:rPr>
            <a:t> </a:t>
          </a:r>
        </a:p>
        <a:p>
          <a:pPr marL="0" marR="0">
            <a:lnSpc>
              <a:spcPct val="115000"/>
            </a:lnSpc>
            <a:spcBef>
              <a:spcPts val="0"/>
            </a:spcBef>
            <a:spcAft>
              <a:spcPts val="1000"/>
            </a:spcAft>
          </a:pPr>
          <a:r>
            <a:rPr lang="en-US" sz="2000">
              <a:effectLst/>
              <a:latin typeface="+mn-lt"/>
              <a:ea typeface="Calibri"/>
              <a:cs typeface="Times New Roman"/>
            </a:rPr>
            <a:t>n -1</a:t>
          </a:r>
          <a:r>
            <a:rPr lang="en-US" sz="2000" baseline="0">
              <a:effectLst/>
              <a:latin typeface="+mn-lt"/>
              <a:ea typeface="Calibri"/>
              <a:cs typeface="Times New Roman"/>
            </a:rPr>
            <a:t> = 40 -1= </a:t>
          </a:r>
          <a:r>
            <a:rPr lang="en-US" sz="2400" b="1" baseline="0">
              <a:solidFill>
                <a:srgbClr val="C00000"/>
              </a:solidFill>
              <a:effectLst/>
              <a:latin typeface="+mn-lt"/>
              <a:ea typeface="Calibri"/>
              <a:cs typeface="Times New Roman"/>
            </a:rPr>
            <a:t>39</a:t>
          </a:r>
          <a:endParaRPr lang="en-US" sz="2400" b="1">
            <a:solidFill>
              <a:srgbClr val="C00000"/>
            </a:solidFill>
            <a:effectLst/>
            <a:latin typeface="+mn-lt"/>
            <a:ea typeface="Calibri"/>
            <a:cs typeface="Times New Roman"/>
          </a:endParaRPr>
        </a:p>
        <a:p>
          <a:endParaRPr lang="en-US" sz="2000" baseline="0"/>
        </a:p>
      </xdr:txBody>
    </xdr:sp>
    <xdr:clientData/>
  </xdr:twoCellAnchor>
  <xdr:twoCellAnchor>
    <xdr:from>
      <xdr:col>3</xdr:col>
      <xdr:colOff>838200</xdr:colOff>
      <xdr:row>58</xdr:row>
      <xdr:rowOff>180975</xdr:rowOff>
    </xdr:from>
    <xdr:to>
      <xdr:col>4</xdr:col>
      <xdr:colOff>1099457</xdr:colOff>
      <xdr:row>60</xdr:row>
      <xdr:rowOff>40822</xdr:rowOff>
    </xdr:to>
    <xdr:sp macro="" textlink="">
      <xdr:nvSpPr>
        <xdr:cNvPr id="25" name="TextBox 24">
          <a:extLst>
            <a:ext uri="{FF2B5EF4-FFF2-40B4-BE49-F238E27FC236}">
              <a16:creationId xmlns:a16="http://schemas.microsoft.com/office/drawing/2014/main" id="{50636DB1-FFE3-4F7B-9B4E-541A9C8C78DC}"/>
            </a:ext>
          </a:extLst>
        </xdr:cNvPr>
        <xdr:cNvSpPr txBox="1"/>
      </xdr:nvSpPr>
      <xdr:spPr>
        <a:xfrm>
          <a:off x="5133975" y="14535150"/>
          <a:ext cx="1404257" cy="402772"/>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Ho</a:t>
          </a:r>
          <a:r>
            <a:rPr lang="en-US" sz="1600" baseline="0"/>
            <a:t> Rejection</a:t>
          </a:r>
          <a:endParaRPr lang="en-US" sz="1600"/>
        </a:p>
      </xdr:txBody>
    </xdr:sp>
    <xdr:clientData/>
  </xdr:twoCellAnchor>
  <xdr:twoCellAnchor>
    <xdr:from>
      <xdr:col>0</xdr:col>
      <xdr:colOff>276226</xdr:colOff>
      <xdr:row>28</xdr:row>
      <xdr:rowOff>142876</xdr:rowOff>
    </xdr:from>
    <xdr:to>
      <xdr:col>5</xdr:col>
      <xdr:colOff>762001</xdr:colOff>
      <xdr:row>36</xdr:row>
      <xdr:rowOff>133351</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1571AB06-02A6-4260-9534-6EBE5DC3089C}"/>
                </a:ext>
              </a:extLst>
            </xdr:cNvPr>
            <xdr:cNvSpPr txBox="1"/>
          </xdr:nvSpPr>
          <xdr:spPr>
            <a:xfrm>
              <a:off x="276226" y="6867526"/>
              <a:ext cx="7296150" cy="3238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Lucida Bright" panose="02040602050505020304" pitchFamily="18" charset="0"/>
                  <a:ea typeface="Calibri"/>
                  <a:cs typeface="Times New Roman"/>
                </a:rPr>
                <a:t>Original </a:t>
              </a:r>
              <a:r>
                <a:rPr lang="en-US" sz="2000">
                  <a:effectLst/>
                  <a:latin typeface="Lucida Bright" panose="02040602050505020304" pitchFamily="18" charset="0"/>
                  <a:ea typeface="Calibri"/>
                  <a:cs typeface="Times New Roman"/>
                </a:rPr>
                <a:t>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1" baseline="0">
                  <a:solidFill>
                    <a:schemeClr val="accent5">
                      <a:lumMod val="75000"/>
                    </a:schemeClr>
                  </a:solidFill>
                  <a:effectLst/>
                  <a:latin typeface="Lucida Bright" panose="02040602050505020304" pitchFamily="18" charset="0"/>
                  <a:ea typeface="Calibri"/>
                  <a:cs typeface="Times New Roman"/>
                </a:rPr>
                <a:t>20 parts </a:t>
              </a:r>
              <a:r>
                <a:rPr lang="en-US" sz="2000" baseline="0">
                  <a:effectLst/>
                  <a:latin typeface="Lucida Bright" panose="02040602050505020304" pitchFamily="18" charset="0"/>
                  <a:ea typeface="Calibri"/>
                  <a:cs typeface="Times New Roman"/>
                </a:rPr>
                <a:t>from the batch and test to see whether the standard deviation exceeds the </a:t>
              </a:r>
              <a:r>
                <a:rPr lang="en-US" sz="2000" b="1" baseline="0">
                  <a:solidFill>
                    <a:schemeClr val="accent5">
                      <a:lumMod val="75000"/>
                    </a:schemeClr>
                  </a:solidFill>
                  <a:effectLst/>
                  <a:latin typeface="Lucida Bright" panose="02040602050505020304" pitchFamily="18" charset="0"/>
                  <a:ea typeface="Calibri"/>
                  <a:cs typeface="Times New Roman"/>
                </a:rPr>
                <a:t>0.05</a:t>
              </a:r>
              <a:r>
                <a:rPr lang="en-US" sz="2000" baseline="0">
                  <a:effectLst/>
                  <a:latin typeface="Lucida Bright" panose="02040602050505020304" pitchFamily="18" charset="0"/>
                  <a:ea typeface="Calibri"/>
                  <a:cs typeface="Times New Roman"/>
                </a:rPr>
                <a:t>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This hypothesis is test is a one-tailed, upper-tail test. </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1" baseline="0">
                  <a:solidFill>
                    <a:schemeClr val="accent5">
                      <a:lumMod val="75000"/>
                    </a:schemeClr>
                  </a:solidFill>
                  <a:effectLst/>
                  <a:latin typeface="Calibri" panose="020F0502020204030204" pitchFamily="34" charset="0"/>
                  <a:ea typeface="+mn-ea"/>
                  <a:cs typeface="Calibri" panose="020F0502020204030204" pitchFamily="34" charset="0"/>
                </a:rPr>
                <a:t>α</a:t>
              </a:r>
              <a:r>
                <a:rPr lang="en-US" sz="2000" b="1" baseline="0">
                  <a:solidFill>
                    <a:schemeClr val="accent5">
                      <a:lumMod val="75000"/>
                    </a:schemeClr>
                  </a:solidFill>
                  <a:effectLst/>
                  <a:latin typeface="Lucida Bright" panose="02040602050505020304" pitchFamily="18"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Sample Variance = </a:t>
              </a:r>
              <a14:m>
                <m:oMath xmlns:m="http://schemas.openxmlformats.org/officeDocument/2006/math">
                  <m:sSup>
                    <m:sSupPr>
                      <m:ctrlPr>
                        <a:rPr lang="en-US" sz="2000" b="1" i="1" baseline="0">
                          <a:solidFill>
                            <a:schemeClr val="accent5">
                              <a:lumMod val="75000"/>
                            </a:schemeClr>
                          </a:solidFill>
                          <a:effectLst/>
                          <a:latin typeface="Cambria Math" panose="02040503050406030204" pitchFamily="18" charset="0"/>
                          <a:ea typeface="+mn-ea"/>
                          <a:cs typeface="+mn-cs"/>
                        </a:rPr>
                      </m:ctrlPr>
                    </m:sSupPr>
                    <m:e>
                      <m:r>
                        <a:rPr lang="en-US" sz="2000" b="1" i="1" baseline="0">
                          <a:solidFill>
                            <a:schemeClr val="accent5">
                              <a:lumMod val="75000"/>
                            </a:schemeClr>
                          </a:solidFill>
                          <a:effectLst/>
                          <a:latin typeface="Cambria Math" panose="02040503050406030204" pitchFamily="18" charset="0"/>
                          <a:ea typeface="+mn-ea"/>
                          <a:cs typeface="+mn-cs"/>
                        </a:rPr>
                        <m:t>𝒔</m:t>
                      </m:r>
                    </m:e>
                    <m:sup>
                      <m:r>
                        <a:rPr lang="en-US" sz="2000" b="1" i="1" baseline="0">
                          <a:solidFill>
                            <a:schemeClr val="accent5">
                              <a:lumMod val="75000"/>
                            </a:schemeClr>
                          </a:solidFill>
                          <a:effectLst/>
                          <a:latin typeface="Cambria Math" panose="02040503050406030204" pitchFamily="18" charset="0"/>
                          <a:ea typeface="+mn-ea"/>
                          <a:cs typeface="+mn-cs"/>
                        </a:rPr>
                        <m:t>𝟐</m:t>
                      </m:r>
                      <m:r>
                        <a:rPr lang="en-US" sz="2000" b="1" i="1" baseline="0">
                          <a:solidFill>
                            <a:schemeClr val="accent5">
                              <a:lumMod val="75000"/>
                            </a:schemeClr>
                          </a:solidFill>
                          <a:effectLst/>
                          <a:latin typeface="Cambria Math" panose="02040503050406030204" pitchFamily="18" charset="0"/>
                          <a:ea typeface="+mn-ea"/>
                          <a:cs typeface="+mn-cs"/>
                        </a:rPr>
                        <m:t> </m:t>
                      </m:r>
                    </m:sup>
                  </m:sSup>
                </m:oMath>
              </a14:m>
              <a:r>
                <a:rPr lang="en-US" sz="2000" b="1" baseline="0">
                  <a:solidFill>
                    <a:schemeClr val="accent5">
                      <a:lumMod val="75000"/>
                    </a:schemeClr>
                  </a:solidFill>
                  <a:effectLst/>
                  <a:latin typeface="Lucida Bright" panose="02040602050505020304" pitchFamily="18" charset="0"/>
                  <a:ea typeface="+mn-ea"/>
                  <a:cs typeface="+mn-cs"/>
                </a:rPr>
                <a:t>= 0.0108 </a:t>
              </a:r>
              <a:endParaRPr lang="en-US" sz="2000" b="1">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Choice>
      <mc:Fallback xmlns="">
        <xdr:sp macro="" textlink="">
          <xdr:nvSpPr>
            <xdr:cNvPr id="27" name="TextBox 26">
              <a:extLst>
                <a:ext uri="{FF2B5EF4-FFF2-40B4-BE49-F238E27FC236}">
                  <a16:creationId xmlns:a16="http://schemas.microsoft.com/office/drawing/2014/main" id="{1571AB06-02A6-4260-9534-6EBE5DC3089C}"/>
                </a:ext>
              </a:extLst>
            </xdr:cNvPr>
            <xdr:cNvSpPr txBox="1"/>
          </xdr:nvSpPr>
          <xdr:spPr>
            <a:xfrm>
              <a:off x="276226" y="6867526"/>
              <a:ext cx="7296150" cy="3238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Lucida Bright" panose="02040602050505020304" pitchFamily="18" charset="0"/>
                  <a:ea typeface="Calibri"/>
                  <a:cs typeface="Times New Roman"/>
                </a:rPr>
                <a:t>Original </a:t>
              </a:r>
              <a:r>
                <a:rPr lang="en-US" sz="2000">
                  <a:effectLst/>
                  <a:latin typeface="Lucida Bright" panose="02040602050505020304" pitchFamily="18" charset="0"/>
                  <a:ea typeface="Calibri"/>
                  <a:cs typeface="Times New Roman"/>
                </a:rPr>
                <a:t>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1" baseline="0">
                  <a:solidFill>
                    <a:schemeClr val="accent5">
                      <a:lumMod val="75000"/>
                    </a:schemeClr>
                  </a:solidFill>
                  <a:effectLst/>
                  <a:latin typeface="Lucida Bright" panose="02040602050505020304" pitchFamily="18" charset="0"/>
                  <a:ea typeface="Calibri"/>
                  <a:cs typeface="Times New Roman"/>
                </a:rPr>
                <a:t>20 parts </a:t>
              </a:r>
              <a:r>
                <a:rPr lang="en-US" sz="2000" baseline="0">
                  <a:effectLst/>
                  <a:latin typeface="Lucida Bright" panose="02040602050505020304" pitchFamily="18" charset="0"/>
                  <a:ea typeface="Calibri"/>
                  <a:cs typeface="Times New Roman"/>
                </a:rPr>
                <a:t>from the batch and test to see whether the standard deviation exceeds the </a:t>
              </a:r>
              <a:r>
                <a:rPr lang="en-US" sz="2000" b="1" baseline="0">
                  <a:solidFill>
                    <a:schemeClr val="accent5">
                      <a:lumMod val="75000"/>
                    </a:schemeClr>
                  </a:solidFill>
                  <a:effectLst/>
                  <a:latin typeface="Lucida Bright" panose="02040602050505020304" pitchFamily="18" charset="0"/>
                  <a:ea typeface="Calibri"/>
                  <a:cs typeface="Times New Roman"/>
                </a:rPr>
                <a:t>0.05</a:t>
              </a:r>
              <a:r>
                <a:rPr lang="en-US" sz="2000" baseline="0">
                  <a:effectLst/>
                  <a:latin typeface="Lucida Bright" panose="02040602050505020304" pitchFamily="18" charset="0"/>
                  <a:ea typeface="Calibri"/>
                  <a:cs typeface="Times New Roman"/>
                </a:rPr>
                <a:t>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This hypothesis is test is a one-tailed, upper-tail test. </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1" baseline="0">
                  <a:solidFill>
                    <a:schemeClr val="accent5">
                      <a:lumMod val="75000"/>
                    </a:schemeClr>
                  </a:solidFill>
                  <a:effectLst/>
                  <a:latin typeface="Calibri" panose="020F0502020204030204" pitchFamily="34" charset="0"/>
                  <a:ea typeface="+mn-ea"/>
                  <a:cs typeface="Calibri" panose="020F0502020204030204" pitchFamily="34" charset="0"/>
                </a:rPr>
                <a:t>α</a:t>
              </a:r>
              <a:r>
                <a:rPr lang="en-US" sz="2000" b="1" baseline="0">
                  <a:solidFill>
                    <a:schemeClr val="accent5">
                      <a:lumMod val="75000"/>
                    </a:schemeClr>
                  </a:solidFill>
                  <a:effectLst/>
                  <a:latin typeface="Lucida Bright" panose="02040602050505020304" pitchFamily="18"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Sample Variance = </a:t>
              </a:r>
              <a:r>
                <a:rPr lang="en-US" sz="2000" b="1" i="0" baseline="0">
                  <a:solidFill>
                    <a:schemeClr val="accent5">
                      <a:lumMod val="75000"/>
                    </a:schemeClr>
                  </a:solidFill>
                  <a:effectLst/>
                  <a:latin typeface="Cambria Math" panose="02040503050406030204" pitchFamily="18" charset="0"/>
                  <a:ea typeface="+mn-ea"/>
                  <a:cs typeface="+mn-cs"/>
                </a:rPr>
                <a:t>𝒔^(𝟐 )</a:t>
              </a:r>
              <a:r>
                <a:rPr lang="en-US" sz="2000" b="1" baseline="0">
                  <a:solidFill>
                    <a:schemeClr val="accent5">
                      <a:lumMod val="75000"/>
                    </a:schemeClr>
                  </a:solidFill>
                  <a:effectLst/>
                  <a:latin typeface="Lucida Bright" panose="02040602050505020304" pitchFamily="18" charset="0"/>
                  <a:ea typeface="+mn-ea"/>
                  <a:cs typeface="+mn-cs"/>
                </a:rPr>
                <a:t>= 0.0108 </a:t>
              </a:r>
              <a:endParaRPr lang="en-US" sz="2000" b="1">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Fallback>
    </mc:AlternateContent>
    <xdr:clientData/>
  </xdr:twoCellAnchor>
  <xdr:twoCellAnchor>
    <xdr:from>
      <xdr:col>1</xdr:col>
      <xdr:colOff>123825</xdr:colOff>
      <xdr:row>27</xdr:row>
      <xdr:rowOff>409575</xdr:rowOff>
    </xdr:from>
    <xdr:to>
      <xdr:col>2</xdr:col>
      <xdr:colOff>819150</xdr:colOff>
      <xdr:row>38</xdr:row>
      <xdr:rowOff>47625</xdr:rowOff>
    </xdr:to>
    <xdr:cxnSp macro="">
      <xdr:nvCxnSpPr>
        <xdr:cNvPr id="10" name="Straight Connector 9">
          <a:extLst>
            <a:ext uri="{FF2B5EF4-FFF2-40B4-BE49-F238E27FC236}">
              <a16:creationId xmlns:a16="http://schemas.microsoft.com/office/drawing/2014/main" id="{286EAB87-29FA-1070-1417-0842381ED0F3}"/>
            </a:ext>
          </a:extLst>
        </xdr:cNvPr>
        <xdr:cNvCxnSpPr/>
      </xdr:nvCxnSpPr>
      <xdr:spPr>
        <a:xfrm>
          <a:off x="1704975" y="6657975"/>
          <a:ext cx="2095500" cy="3724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769983</xdr:colOff>
      <xdr:row>2</xdr:row>
      <xdr:rowOff>177800</xdr:rowOff>
    </xdr:from>
    <xdr:to>
      <xdr:col>8</xdr:col>
      <xdr:colOff>149678</xdr:colOff>
      <xdr:row>7</xdr:row>
      <xdr:rowOff>117022</xdr:rowOff>
    </xdr:to>
    <xdr:sp macro="" textlink="">
      <xdr:nvSpPr>
        <xdr:cNvPr id="2" name="Rounded Rectangle 1">
          <a:extLst>
            <a:ext uri="{FF2B5EF4-FFF2-40B4-BE49-F238E27FC236}">
              <a16:creationId xmlns:a16="http://schemas.microsoft.com/office/drawing/2014/main" id="{FDB1F5A6-594F-45E5-AE99-FC914D27CE69}"/>
            </a:ext>
          </a:extLst>
        </xdr:cNvPr>
        <xdr:cNvSpPr/>
      </xdr:nvSpPr>
      <xdr:spPr>
        <a:xfrm>
          <a:off x="2321197" y="558800"/>
          <a:ext cx="5761445" cy="8917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424908</xdr:colOff>
      <xdr:row>1</xdr:row>
      <xdr:rowOff>168366</xdr:rowOff>
    </xdr:from>
    <xdr:to>
      <xdr:col>2</xdr:col>
      <xdr:colOff>340179</xdr:colOff>
      <xdr:row>8</xdr:row>
      <xdr:rowOff>54430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8B22D281-E4D2-47A1-B51C-7B4B76021373}"/>
            </a:ext>
          </a:extLst>
        </xdr:cNvPr>
        <xdr:cNvSpPr/>
      </xdr:nvSpPr>
      <xdr:spPr>
        <a:xfrm>
          <a:off x="424908" y="358866"/>
          <a:ext cx="1466485" cy="121956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517072</xdr:colOff>
      <xdr:row>7</xdr:row>
      <xdr:rowOff>168729</xdr:rowOff>
    </xdr:from>
    <xdr:to>
      <xdr:col>9</xdr:col>
      <xdr:colOff>546100</xdr:colOff>
      <xdr:row>46</xdr:row>
      <xdr:rowOff>51888</xdr:rowOff>
    </xdr:to>
    <xdr:cxnSp macro="">
      <xdr:nvCxnSpPr>
        <xdr:cNvPr id="5" name="Straight Connector 4">
          <a:extLst>
            <a:ext uri="{FF2B5EF4-FFF2-40B4-BE49-F238E27FC236}">
              <a16:creationId xmlns:a16="http://schemas.microsoft.com/office/drawing/2014/main" id="{E6B3C2AF-DD23-442C-9431-AAE2C0075CE3}"/>
            </a:ext>
          </a:extLst>
        </xdr:cNvPr>
        <xdr:cNvCxnSpPr/>
      </xdr:nvCxnSpPr>
      <xdr:spPr>
        <a:xfrm>
          <a:off x="9361715" y="1502229"/>
          <a:ext cx="29028" cy="145108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157841</xdr:colOff>
      <xdr:row>2</xdr:row>
      <xdr:rowOff>49892</xdr:rowOff>
    </xdr:from>
    <xdr:to>
      <xdr:col>12</xdr:col>
      <xdr:colOff>383721</xdr:colOff>
      <xdr:row>6</xdr:row>
      <xdr:rowOff>167821</xdr:rowOff>
    </xdr:to>
    <xdr:sp macro="" textlink="">
      <xdr:nvSpPr>
        <xdr:cNvPr id="6" name="Rounded Rectangle 6">
          <a:extLst>
            <a:ext uri="{FF2B5EF4-FFF2-40B4-BE49-F238E27FC236}">
              <a16:creationId xmlns:a16="http://schemas.microsoft.com/office/drawing/2014/main" id="{10D4BE2F-1563-4785-AF6A-238BBE0CFCA2}"/>
            </a:ext>
          </a:extLst>
        </xdr:cNvPr>
        <xdr:cNvSpPr/>
      </xdr:nvSpPr>
      <xdr:spPr>
        <a:xfrm>
          <a:off x="9247412" y="420006"/>
          <a:ext cx="4351566" cy="85815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xdr:col>
      <xdr:colOff>748393</xdr:colOff>
      <xdr:row>10</xdr:row>
      <xdr:rowOff>68036</xdr:rowOff>
    </xdr:from>
    <xdr:to>
      <xdr:col>9</xdr:col>
      <xdr:colOff>81643</xdr:colOff>
      <xdr:row>19</xdr:row>
      <xdr:rowOff>149678</xdr:rowOff>
    </xdr:to>
    <xdr:sp macro="" textlink="">
      <xdr:nvSpPr>
        <xdr:cNvPr id="9" name="TextBox 8">
          <a:extLst>
            <a:ext uri="{FF2B5EF4-FFF2-40B4-BE49-F238E27FC236}">
              <a16:creationId xmlns:a16="http://schemas.microsoft.com/office/drawing/2014/main" id="{9384BB6A-1CB6-4B6C-8C27-85DE6F7BCFC3}"/>
            </a:ext>
          </a:extLst>
        </xdr:cNvPr>
        <xdr:cNvSpPr txBox="1"/>
      </xdr:nvSpPr>
      <xdr:spPr>
        <a:xfrm>
          <a:off x="1360714" y="2163536"/>
          <a:ext cx="7565572" cy="3088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One particular storage design will yield an average of 176 minutes per cell with a standard deviation of 12 minutes. After making some modifications to the design, they are interested in determining whether this change has impacted the standard deviation either up or down. The test was conducted on a random sample of individual storage cells containing the modified design. The following data show the minutes of use that were recorded:</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693964</xdr:colOff>
      <xdr:row>24</xdr:row>
      <xdr:rowOff>54429</xdr:rowOff>
    </xdr:from>
    <xdr:to>
      <xdr:col>9</xdr:col>
      <xdr:colOff>27214</xdr:colOff>
      <xdr:row>33</xdr:row>
      <xdr:rowOff>40821</xdr:rowOff>
    </xdr:to>
    <xdr:sp macro="" textlink="">
      <xdr:nvSpPr>
        <xdr:cNvPr id="8" name="TextBox 7">
          <a:extLst>
            <a:ext uri="{FF2B5EF4-FFF2-40B4-BE49-F238E27FC236}">
              <a16:creationId xmlns:a16="http://schemas.microsoft.com/office/drawing/2014/main" id="{CB95D786-6059-4B9F-8A4A-0EC5AD9DA739}"/>
            </a:ext>
          </a:extLst>
        </xdr:cNvPr>
        <xdr:cNvSpPr txBox="1"/>
      </xdr:nvSpPr>
      <xdr:spPr>
        <a:xfrm>
          <a:off x="1306285" y="7293429"/>
          <a:ext cx="7565572" cy="39868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Is</a:t>
          </a:r>
          <a:r>
            <a:rPr lang="en-US" sz="2000" baseline="0">
              <a:effectLst/>
              <a:latin typeface="Lucida Bright" panose="02040602050505020304" pitchFamily="18" charset="0"/>
              <a:ea typeface="Calibri"/>
              <a:cs typeface="Times New Roman"/>
            </a:rPr>
            <a:t> there a sufficient evidence to conclude that the modified design had an effect on the variability of the storage life from the storage call to storage cell, at </a:t>
          </a:r>
          <a:r>
            <a:rPr lang="el-GR" sz="2000" baseline="0">
              <a:effectLst/>
              <a:latin typeface="+mn-lt"/>
              <a:ea typeface="Calibri"/>
              <a:cs typeface="Times New Roman"/>
            </a:rPr>
            <a:t>α</a:t>
          </a:r>
          <a:r>
            <a:rPr lang="en-US" sz="2000" baseline="0">
              <a:effectLst/>
              <a:latin typeface="Lucida Bright" panose="02040602050505020304" pitchFamily="18" charset="0"/>
              <a:ea typeface="Calibri"/>
              <a:cs typeface="Times New Roman"/>
            </a:rPr>
            <a:t> =0.01 ? Yes or No</a:t>
          </a:r>
        </a:p>
        <a:p>
          <a:pPr marL="0" marR="0">
            <a:lnSpc>
              <a:spcPct val="115000"/>
            </a:lnSpc>
            <a:spcBef>
              <a:spcPts val="0"/>
            </a:spcBef>
            <a:spcAft>
              <a:spcPts val="1000"/>
            </a:spcAft>
          </a:pPr>
          <a:endParaRPr lang="en-US" sz="2000" baseline="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b) Critical Value(s) =</a:t>
          </a:r>
        </a:p>
        <a:p>
          <a:pPr marL="0" marR="0">
            <a:lnSpc>
              <a:spcPct val="115000"/>
            </a:lnSpc>
            <a:spcBef>
              <a:spcPts val="0"/>
            </a:spcBef>
            <a:spcAft>
              <a:spcPts val="1000"/>
            </a:spcAft>
          </a:pPr>
          <a:endParaRPr lang="en-US" sz="2000" baseline="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c) Test Statistic =</a:t>
          </a:r>
        </a:p>
      </xdr:txBody>
    </xdr:sp>
    <xdr:clientData/>
  </xdr:twoCellAnchor>
  <xdr:twoCellAnchor>
    <xdr:from>
      <xdr:col>12</xdr:col>
      <xdr:colOff>936171</xdr:colOff>
      <xdr:row>1</xdr:row>
      <xdr:rowOff>174171</xdr:rowOff>
    </xdr:from>
    <xdr:to>
      <xdr:col>12</xdr:col>
      <xdr:colOff>2621097</xdr:colOff>
      <xdr:row>7</xdr:row>
      <xdr:rowOff>6531</xdr:rowOff>
    </xdr:to>
    <xdr:sp macro="" textlink="">
      <xdr:nvSpPr>
        <xdr:cNvPr id="11" name="Rounded Rectangle 1">
          <a:hlinkClick xmlns:r="http://schemas.openxmlformats.org/officeDocument/2006/relationships" r:id="rId2"/>
          <a:extLst>
            <a:ext uri="{FF2B5EF4-FFF2-40B4-BE49-F238E27FC236}">
              <a16:creationId xmlns:a16="http://schemas.microsoft.com/office/drawing/2014/main" id="{9DC9AD10-7BF9-4D84-AB51-55F2B51A4C46}"/>
            </a:ext>
          </a:extLst>
        </xdr:cNvPr>
        <xdr:cNvSpPr/>
      </xdr:nvSpPr>
      <xdr:spPr>
        <a:xfrm>
          <a:off x="14151428" y="359228"/>
          <a:ext cx="1684926" cy="942703"/>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tx2">
                  <a:lumMod val="50000"/>
                </a:schemeClr>
              </a:solidFill>
              <a:latin typeface="Lucida Bright" panose="02040602050505020304" pitchFamily="18" charset="0"/>
            </a:rPr>
            <a:t>Check</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1110344</xdr:colOff>
      <xdr:row>84</xdr:row>
      <xdr:rowOff>32657</xdr:rowOff>
    </xdr:from>
    <xdr:to>
      <xdr:col>8</xdr:col>
      <xdr:colOff>615667</xdr:colOff>
      <xdr:row>108</xdr:row>
      <xdr:rowOff>22861</xdr:rowOff>
    </xdr:to>
    <xdr:pic>
      <xdr:nvPicPr>
        <xdr:cNvPr id="49" name="Picture 48" descr="Sampling distribution of the F and t statistic - ANOVA">
          <a:extLst>
            <a:ext uri="{FF2B5EF4-FFF2-40B4-BE49-F238E27FC236}">
              <a16:creationId xmlns:a16="http://schemas.microsoft.com/office/drawing/2014/main" id="{6969B4ED-09DF-43FD-84D8-7CB8DB96A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9258" y="22000028"/>
          <a:ext cx="8257438" cy="4431575"/>
        </a:xfrm>
        <a:prstGeom prst="rect">
          <a:avLst/>
        </a:prstGeom>
        <a:solidFill>
          <a:schemeClr val="bg1"/>
        </a:solidFill>
      </xdr:spPr>
    </xdr:pic>
    <xdr:clientData/>
  </xdr:twoCellAnchor>
  <xdr:twoCellAnchor>
    <xdr:from>
      <xdr:col>2</xdr:col>
      <xdr:colOff>356326</xdr:colOff>
      <xdr:row>1</xdr:row>
      <xdr:rowOff>14515</xdr:rowOff>
    </xdr:from>
    <xdr:to>
      <xdr:col>6</xdr:col>
      <xdr:colOff>544286</xdr:colOff>
      <xdr:row>5</xdr:row>
      <xdr:rowOff>138794</xdr:rowOff>
    </xdr:to>
    <xdr:sp macro="" textlink="">
      <xdr:nvSpPr>
        <xdr:cNvPr id="2" name="Rounded Rectangle 1">
          <a:extLst>
            <a:ext uri="{FF2B5EF4-FFF2-40B4-BE49-F238E27FC236}">
              <a16:creationId xmlns:a16="http://schemas.microsoft.com/office/drawing/2014/main" id="{C4E65578-9BFF-400E-8AC6-F26AFD6C4E78}"/>
            </a:ext>
          </a:extLst>
        </xdr:cNvPr>
        <xdr:cNvSpPr/>
      </xdr:nvSpPr>
      <xdr:spPr>
        <a:xfrm>
          <a:off x="2555240" y="199572"/>
          <a:ext cx="5413103" cy="86450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t>
          </a:r>
          <a:r>
            <a:rPr lang="en-US" sz="3200" b="1">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457566</xdr:colOff>
      <xdr:row>0</xdr:row>
      <xdr:rowOff>124823</xdr:rowOff>
    </xdr:from>
    <xdr:to>
      <xdr:col>1</xdr:col>
      <xdr:colOff>1491343</xdr:colOff>
      <xdr:row>7</xdr:row>
      <xdr:rowOff>10887</xdr:rowOff>
    </xdr:to>
    <xdr:sp macro="" textlink="">
      <xdr:nvSpPr>
        <xdr:cNvPr id="3" name="Left Arrow 3">
          <a:hlinkClick xmlns:r="http://schemas.openxmlformats.org/officeDocument/2006/relationships" r:id="rId2"/>
          <a:extLst>
            <a:ext uri="{FF2B5EF4-FFF2-40B4-BE49-F238E27FC236}">
              <a16:creationId xmlns:a16="http://schemas.microsoft.com/office/drawing/2014/main" id="{543BE581-F8A8-439A-A2E8-98337D8C6F14}"/>
            </a:ext>
          </a:extLst>
        </xdr:cNvPr>
        <xdr:cNvSpPr/>
      </xdr:nvSpPr>
      <xdr:spPr>
        <a:xfrm>
          <a:off x="457566" y="124823"/>
          <a:ext cx="1654263" cy="118146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876298</xdr:colOff>
      <xdr:row>1</xdr:row>
      <xdr:rowOff>49891</xdr:rowOff>
    </xdr:from>
    <xdr:to>
      <xdr:col>8</xdr:col>
      <xdr:colOff>636270</xdr:colOff>
      <xdr:row>5</xdr:row>
      <xdr:rowOff>167820</xdr:rowOff>
    </xdr:to>
    <xdr:sp macro="" textlink="">
      <xdr:nvSpPr>
        <xdr:cNvPr id="5" name="Rounded Rectangle 6">
          <a:extLst>
            <a:ext uri="{FF2B5EF4-FFF2-40B4-BE49-F238E27FC236}">
              <a16:creationId xmlns:a16="http://schemas.microsoft.com/office/drawing/2014/main" id="{FCE8EB80-D246-45ED-8969-7E3FD539F7E1}"/>
            </a:ext>
          </a:extLst>
        </xdr:cNvPr>
        <xdr:cNvSpPr/>
      </xdr:nvSpPr>
      <xdr:spPr>
        <a:xfrm>
          <a:off x="8300355" y="234948"/>
          <a:ext cx="2535829" cy="85815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Answer</a:t>
          </a:r>
        </a:p>
      </xdr:txBody>
    </xdr:sp>
    <xdr:clientData/>
  </xdr:twoCellAnchor>
  <xdr:twoCellAnchor>
    <xdr:from>
      <xdr:col>0</xdr:col>
      <xdr:colOff>174171</xdr:colOff>
      <xdr:row>10</xdr:row>
      <xdr:rowOff>68036</xdr:rowOff>
    </xdr:from>
    <xdr:to>
      <xdr:col>5</xdr:col>
      <xdr:colOff>947057</xdr:colOff>
      <xdr:row>25</xdr:row>
      <xdr:rowOff>97972</xdr:rowOff>
    </xdr:to>
    <xdr:sp macro="" textlink="">
      <xdr:nvSpPr>
        <xdr:cNvPr id="6" name="TextBox 5">
          <a:extLst>
            <a:ext uri="{FF2B5EF4-FFF2-40B4-BE49-F238E27FC236}">
              <a16:creationId xmlns:a16="http://schemas.microsoft.com/office/drawing/2014/main" id="{2ECA0889-B1F3-4CF2-B85F-63F24B6892E9}"/>
            </a:ext>
          </a:extLst>
        </xdr:cNvPr>
        <xdr:cNvSpPr txBox="1"/>
      </xdr:nvSpPr>
      <xdr:spPr>
        <a:xfrm>
          <a:off x="174171" y="1918607"/>
          <a:ext cx="6825343" cy="35460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baseline="0">
              <a:solidFill>
                <a:srgbClr val="C00000"/>
              </a:solidFill>
              <a:effectLst/>
              <a:latin typeface="Lucida Bright" panose="02040602050505020304" pitchFamily="18" charset="0"/>
              <a:ea typeface="Calibri"/>
              <a:cs typeface="Times New Roman"/>
            </a:rPr>
            <a:t>Test </a:t>
          </a:r>
          <a:r>
            <a:rPr lang="en-US" sz="2000" baseline="0">
              <a:effectLst/>
              <a:latin typeface="Lucida Bright" panose="02040602050505020304" pitchFamily="18" charset="0"/>
              <a:ea typeface="Calibri"/>
              <a:cs typeface="Times New Roman"/>
            </a:rPr>
            <a:t>One particular storage design will yield an average of </a:t>
          </a:r>
          <a:r>
            <a:rPr lang="en-US" sz="2000" b="1" baseline="0">
              <a:solidFill>
                <a:srgbClr val="C00000"/>
              </a:solidFill>
              <a:effectLst/>
              <a:latin typeface="Lucida Bright" panose="02040602050505020304" pitchFamily="18" charset="0"/>
              <a:ea typeface="Calibri"/>
              <a:cs typeface="Times New Roman"/>
            </a:rPr>
            <a:t>176</a:t>
          </a:r>
          <a:r>
            <a:rPr lang="en-US" sz="2000" baseline="0">
              <a:effectLst/>
              <a:latin typeface="Lucida Bright" panose="02040602050505020304" pitchFamily="18" charset="0"/>
              <a:ea typeface="Calibri"/>
              <a:cs typeface="Times New Roman"/>
            </a:rPr>
            <a:t> minutes per cell with a standard deviation of </a:t>
          </a:r>
          <a:r>
            <a:rPr lang="en-US" sz="2000" b="1" baseline="0">
              <a:solidFill>
                <a:srgbClr val="C00000"/>
              </a:solidFill>
              <a:effectLst/>
              <a:latin typeface="Lucida Bright" panose="02040602050505020304" pitchFamily="18" charset="0"/>
              <a:ea typeface="Calibri"/>
              <a:cs typeface="Times New Roman"/>
            </a:rPr>
            <a:t>12</a:t>
          </a:r>
          <a:r>
            <a:rPr lang="en-US" sz="2000" baseline="0">
              <a:effectLst/>
              <a:latin typeface="Lucida Bright" panose="02040602050505020304" pitchFamily="18" charset="0"/>
              <a:ea typeface="Calibri"/>
              <a:cs typeface="Times New Roman"/>
            </a:rPr>
            <a:t> minutes. After making some modifications to the design, they are interested in determining whether this change has impacted the standard deviation </a:t>
          </a:r>
          <a:r>
            <a:rPr lang="en-US" sz="2000" b="1" baseline="0">
              <a:solidFill>
                <a:srgbClr val="C00000"/>
              </a:solidFill>
              <a:effectLst/>
              <a:latin typeface="Lucida Bright" panose="02040602050505020304" pitchFamily="18" charset="0"/>
              <a:ea typeface="Calibri"/>
              <a:cs typeface="Times New Roman"/>
            </a:rPr>
            <a:t>either up or down</a:t>
          </a:r>
          <a:r>
            <a:rPr lang="en-US" sz="2000" baseline="0">
              <a:effectLst/>
              <a:latin typeface="Lucida Bright" panose="02040602050505020304" pitchFamily="18" charset="0"/>
              <a:ea typeface="Calibri"/>
              <a:cs typeface="Times New Roman"/>
            </a:rPr>
            <a:t>. The test was conducted on a random sample of individual storage cells containing the modified design. The following data show the minutes of use that were recorded:</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0</xdr:col>
      <xdr:colOff>160564</xdr:colOff>
      <xdr:row>25</xdr:row>
      <xdr:rowOff>337456</xdr:rowOff>
    </xdr:from>
    <xdr:to>
      <xdr:col>5</xdr:col>
      <xdr:colOff>1023258</xdr:colOff>
      <xdr:row>34</xdr:row>
      <xdr:rowOff>269420</xdr:rowOff>
    </xdr:to>
    <xdr:sp macro="" textlink="">
      <xdr:nvSpPr>
        <xdr:cNvPr id="7" name="TextBox 6">
          <a:extLst>
            <a:ext uri="{FF2B5EF4-FFF2-40B4-BE49-F238E27FC236}">
              <a16:creationId xmlns:a16="http://schemas.microsoft.com/office/drawing/2014/main" id="{82AF9592-F86F-4D33-8335-624A8B2DE343}"/>
            </a:ext>
          </a:extLst>
        </xdr:cNvPr>
        <xdr:cNvSpPr txBox="1"/>
      </xdr:nvSpPr>
      <xdr:spPr>
        <a:xfrm>
          <a:off x="160564" y="5704113"/>
          <a:ext cx="6915151" cy="374196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Is</a:t>
          </a:r>
          <a:r>
            <a:rPr lang="en-US" sz="2000" baseline="0">
              <a:effectLst/>
              <a:latin typeface="Lucida Bright" panose="02040602050505020304" pitchFamily="18" charset="0"/>
              <a:ea typeface="Calibri"/>
              <a:cs typeface="Times New Roman"/>
            </a:rPr>
            <a:t> there a sufficient evidence to conclude that the modified design had an effect on the variability of the storage life from the storage call to storage cell, at </a:t>
          </a:r>
          <a:r>
            <a:rPr lang="el-GR" sz="2000" b="1" baseline="0">
              <a:solidFill>
                <a:srgbClr val="C00000"/>
              </a:solidFill>
              <a:effectLst/>
              <a:latin typeface="+mn-lt"/>
              <a:ea typeface="Calibri"/>
              <a:cs typeface="Times New Roman"/>
            </a:rPr>
            <a:t>α</a:t>
          </a:r>
          <a:r>
            <a:rPr lang="en-US" sz="2000" baseline="0">
              <a:effectLst/>
              <a:latin typeface="Lucida Bright" panose="02040602050505020304" pitchFamily="18" charset="0"/>
              <a:ea typeface="Calibri"/>
              <a:cs typeface="Times New Roman"/>
            </a:rPr>
            <a:t> </a:t>
          </a:r>
          <a:r>
            <a:rPr lang="en-US" sz="2000" b="1" baseline="0">
              <a:solidFill>
                <a:srgbClr val="C00000"/>
              </a:solidFill>
              <a:effectLst/>
              <a:latin typeface="Lucida Bright" panose="02040602050505020304" pitchFamily="18" charset="0"/>
              <a:ea typeface="Calibri"/>
              <a:cs typeface="Times New Roman"/>
            </a:rPr>
            <a:t>=0.01 </a:t>
          </a:r>
          <a:r>
            <a:rPr lang="en-US" sz="2000" baseline="0">
              <a:effectLst/>
              <a:latin typeface="Lucida Bright" panose="02040602050505020304" pitchFamily="18" charset="0"/>
              <a:ea typeface="Calibri"/>
              <a:cs typeface="Times New Roman"/>
            </a:rPr>
            <a:t>? Yes or No</a:t>
          </a:r>
        </a:p>
        <a:p>
          <a:pPr marL="0" marR="0">
            <a:lnSpc>
              <a:spcPct val="115000"/>
            </a:lnSpc>
            <a:spcBef>
              <a:spcPts val="0"/>
            </a:spcBef>
            <a:spcAft>
              <a:spcPts val="1000"/>
            </a:spcAft>
          </a:pPr>
          <a:endParaRPr lang="en-US" sz="2000" baseline="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b) Critical Value(s) =</a:t>
          </a:r>
        </a:p>
        <a:p>
          <a:pPr marL="0" marR="0">
            <a:lnSpc>
              <a:spcPct val="115000"/>
            </a:lnSpc>
            <a:spcBef>
              <a:spcPts val="0"/>
            </a:spcBef>
            <a:spcAft>
              <a:spcPts val="1000"/>
            </a:spcAft>
          </a:pPr>
          <a:endParaRPr lang="en-US" sz="2000" baseline="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c) Test Statistic =</a:t>
          </a:r>
        </a:p>
      </xdr:txBody>
    </xdr:sp>
    <xdr:clientData/>
  </xdr:twoCellAnchor>
  <xdr:twoCellAnchor>
    <xdr:from>
      <xdr:col>5</xdr:col>
      <xdr:colOff>1243239</xdr:colOff>
      <xdr:row>7</xdr:row>
      <xdr:rowOff>89265</xdr:rowOff>
    </xdr:from>
    <xdr:to>
      <xdr:col>5</xdr:col>
      <xdr:colOff>1243239</xdr:colOff>
      <xdr:row>48</xdr:row>
      <xdr:rowOff>177983</xdr:rowOff>
    </xdr:to>
    <xdr:cxnSp macro="">
      <xdr:nvCxnSpPr>
        <xdr:cNvPr id="10" name="Straight Connector 9">
          <a:extLst>
            <a:ext uri="{FF2B5EF4-FFF2-40B4-BE49-F238E27FC236}">
              <a16:creationId xmlns:a16="http://schemas.microsoft.com/office/drawing/2014/main" id="{918C2396-FBCB-426F-BFF2-E9E645A56149}"/>
            </a:ext>
          </a:extLst>
        </xdr:cNvPr>
        <xdr:cNvCxnSpPr/>
      </xdr:nvCxnSpPr>
      <xdr:spPr>
        <a:xfrm flipH="1">
          <a:off x="8046810" y="1384665"/>
          <a:ext cx="0" cy="1090911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130629</xdr:colOff>
      <xdr:row>10</xdr:row>
      <xdr:rowOff>104323</xdr:rowOff>
    </xdr:from>
    <xdr:to>
      <xdr:col>9</xdr:col>
      <xdr:colOff>1317172</xdr:colOff>
      <xdr:row>33</xdr:row>
      <xdr:rowOff>32657</xdr:rowOff>
    </xdr:to>
    <xdr:sp macro="" textlink="">
      <xdr:nvSpPr>
        <xdr:cNvPr id="11" name="TextBox 10">
          <a:extLst>
            <a:ext uri="{FF2B5EF4-FFF2-40B4-BE49-F238E27FC236}">
              <a16:creationId xmlns:a16="http://schemas.microsoft.com/office/drawing/2014/main" id="{6844E5DA-1991-4B71-B9DC-0939A0F294EA}"/>
            </a:ext>
          </a:extLst>
        </xdr:cNvPr>
        <xdr:cNvSpPr txBox="1"/>
      </xdr:nvSpPr>
      <xdr:spPr>
        <a:xfrm>
          <a:off x="7554686" y="1954894"/>
          <a:ext cx="5606143" cy="688430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Lucida Bright" panose="02040602050505020304" pitchFamily="18" charset="0"/>
              <a:ea typeface="Calibri"/>
              <a:cs typeface="Times New Roman"/>
            </a:rPr>
            <a:t>Original</a:t>
          </a:r>
          <a:r>
            <a:rPr lang="en-US" sz="2000">
              <a:effectLst/>
              <a:latin typeface="Lucida Bright" panose="02040602050505020304" pitchFamily="18" charset="0"/>
              <a:ea typeface="Calibri"/>
              <a:cs typeface="Times New Roman"/>
            </a:rPr>
            <a:t> One</a:t>
          </a:r>
          <a:r>
            <a:rPr lang="en-US" sz="2000" baseline="0">
              <a:effectLst/>
              <a:latin typeface="Lucida Bright" panose="02040602050505020304" pitchFamily="18" charset="0"/>
              <a:ea typeface="Calibri"/>
              <a:cs typeface="Times New Roman"/>
            </a:rPr>
            <a:t> important attribute of a storage device for electricity is variability in storage capacity. Consistent capacity is desirable so that consumers can more accurately predict the amount of time they expect the stored  energy to last under normal conditions. GT engineers have determined that one particular storage design will yield an average of </a:t>
          </a:r>
          <a:r>
            <a:rPr lang="en-US" sz="2000" b="1" baseline="0">
              <a:solidFill>
                <a:srgbClr val="C00000"/>
              </a:solidFill>
              <a:effectLst/>
              <a:latin typeface="Lucida Bright" panose="02040602050505020304" pitchFamily="18" charset="0"/>
              <a:ea typeface="Calibri"/>
              <a:cs typeface="Times New Roman"/>
            </a:rPr>
            <a:t>88 </a:t>
          </a:r>
          <a:r>
            <a:rPr lang="en-US" sz="2000" baseline="0">
              <a:effectLst/>
              <a:latin typeface="Lucida Bright" panose="02040602050505020304" pitchFamily="18" charset="0"/>
              <a:ea typeface="Calibri"/>
              <a:cs typeface="Times New Roman"/>
            </a:rPr>
            <a:t>minutes per cell with a standard deviation of </a:t>
          </a:r>
          <a:r>
            <a:rPr lang="en-US" sz="2000" b="1" baseline="0">
              <a:solidFill>
                <a:srgbClr val="C00000"/>
              </a:solidFill>
              <a:effectLst/>
              <a:latin typeface="Lucida Bright" panose="02040602050505020304" pitchFamily="18" charset="0"/>
              <a:ea typeface="Calibri"/>
              <a:cs typeface="Times New Roman"/>
            </a:rPr>
            <a:t>6</a:t>
          </a:r>
          <a:r>
            <a:rPr lang="en-US" sz="2000" baseline="0">
              <a:effectLst/>
              <a:latin typeface="Lucida Bright" panose="02040602050505020304" pitchFamily="18" charset="0"/>
              <a:ea typeface="Calibri"/>
              <a:cs typeface="Times New Roman"/>
            </a:rPr>
            <a:t> minutes. After making some modifications to the design, they are interested in determining whether this change has impacted the standard deviation either up or down. The test was conducted on a random sample of </a:t>
          </a:r>
          <a:r>
            <a:rPr lang="en-US" sz="2000" baseline="0">
              <a:solidFill>
                <a:srgbClr val="C00000"/>
              </a:solidFill>
              <a:effectLst/>
              <a:latin typeface="Lucida Bright" panose="02040602050505020304" pitchFamily="18" charset="0"/>
              <a:ea typeface="Calibri"/>
              <a:cs typeface="Times New Roman"/>
            </a:rPr>
            <a:t>12</a:t>
          </a:r>
          <a:r>
            <a:rPr lang="en-US" sz="2000" baseline="0">
              <a:effectLst/>
              <a:latin typeface="Lucida Bright" panose="02040602050505020304" pitchFamily="18" charset="0"/>
              <a:ea typeface="Calibri"/>
              <a:cs typeface="Times New Roman"/>
            </a:rPr>
            <a:t> individual storage cells containing the modified design. The following data show the minutes of use that were recorded:</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10</xdr:col>
      <xdr:colOff>242208</xdr:colOff>
      <xdr:row>10</xdr:row>
      <xdr:rowOff>114301</xdr:rowOff>
    </xdr:from>
    <xdr:to>
      <xdr:col>16</xdr:col>
      <xdr:colOff>783771</xdr:colOff>
      <xdr:row>90</xdr:row>
      <xdr:rowOff>152400</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8A4109A8-893D-479C-89D0-86E2BE4D41DB}"/>
                </a:ext>
              </a:extLst>
            </xdr:cNvPr>
            <xdr:cNvSpPr txBox="1"/>
          </xdr:nvSpPr>
          <xdr:spPr>
            <a:xfrm>
              <a:off x="14448065" y="1964872"/>
              <a:ext cx="4667249" cy="21265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Times New Roman" panose="02020603050405020304" pitchFamily="18" charset="0"/>
                  <a:cs typeface="Times New Roman" panose="02020603050405020304" pitchFamily="18" charset="0"/>
                </a:rPr>
                <a:t>The engineers are interested in the </a:t>
              </a:r>
              <a:r>
                <a:rPr lang="en-US" sz="2000" b="1" baseline="0">
                  <a:solidFill>
                    <a:srgbClr val="C00000"/>
                  </a:solidFill>
                  <a:latin typeface="Times New Roman" panose="02020603050405020304" pitchFamily="18" charset="0"/>
                  <a:cs typeface="Times New Roman" panose="02020603050405020304" pitchFamily="18" charset="0"/>
                </a:rPr>
                <a:t>standard deviation </a:t>
              </a:r>
              <a:r>
                <a:rPr lang="en-US" sz="2000" baseline="0">
                  <a:latin typeface="Times New Roman" panose="02020603050405020304" pitchFamily="18" charset="0"/>
                  <a:cs typeface="Times New Roman" panose="02020603050405020304" pitchFamily="18" charset="0"/>
                </a:rPr>
                <a:t>of the time (in minutes) that the storage cell can last under normal use.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a:t>
              </a:r>
            </a:p>
            <a:p>
              <a:r>
                <a:rPr lang="en-US" sz="2000" b="0" baseline="0">
                  <a:solidFill>
                    <a:srgbClr val="C00000"/>
                  </a:solidFill>
                  <a:latin typeface="Lucida Bright" panose="02040602050505020304" pitchFamily="18" charset="0"/>
                  <a:cs typeface="Times New Roman" panose="02020603050405020304" pitchFamily="18" charset="0"/>
                </a:rPr>
                <a:t> </a:t>
              </a:r>
              <a:r>
                <a:rPr lang="el-GR" sz="2800" b="0" baseline="0">
                  <a:solidFill>
                    <a:srgbClr val="C00000"/>
                  </a:solidFill>
                  <a:latin typeface="Calibri" panose="020F0502020204030204" pitchFamily="34" charset="0"/>
                  <a:cs typeface="Calibri" panose="020F0502020204030204" pitchFamily="34" charset="0"/>
                </a:rPr>
                <a:t>σ</a:t>
              </a:r>
              <a:r>
                <a:rPr lang="en-US" sz="2800" b="0" baseline="0">
                  <a:solidFill>
                    <a:srgbClr val="C00000"/>
                  </a:solidFill>
                  <a:latin typeface="Calibri" panose="020F0502020204030204" pitchFamily="34" charset="0"/>
                  <a:cs typeface="Calibri" panose="020F0502020204030204" pitchFamily="34" charset="0"/>
                </a:rPr>
                <a:t> = 12</a:t>
              </a:r>
              <a:r>
                <a:rPr lang="en-US" sz="2400" b="0" baseline="0">
                  <a:solidFill>
                    <a:srgbClr val="C00000"/>
                  </a:solidFill>
                  <a:latin typeface="Calibri" panose="020F0502020204030204" pitchFamily="34" charset="0"/>
                  <a:cs typeface="Calibri" panose="020F0502020204030204" pitchFamily="34" charset="0"/>
                </a:rPr>
                <a:t> </a:t>
              </a:r>
              <a:r>
                <a:rPr lang="en-US" sz="2400" b="0" baseline="0">
                  <a:solidFill>
                    <a:schemeClr val="tx1"/>
                  </a:solidFill>
                  <a:latin typeface="Calibri" panose="020F0502020204030204" pitchFamily="34" charset="0"/>
                  <a:cs typeface="Calibri" panose="020F0502020204030204" pitchFamily="34" charset="0"/>
                </a:rPr>
                <a:t>to</a:t>
              </a:r>
            </a:p>
            <a:p>
              <a:r>
                <a:rPr lang="en-US" sz="2400" b="0" baseline="0">
                  <a:solidFill>
                    <a:schemeClr val="tx1"/>
                  </a:solidFill>
                  <a:latin typeface="Calibri" panose="020F0502020204030204" pitchFamily="34" charset="0"/>
                  <a:cs typeface="Calibri" panose="020F0502020204030204" pitchFamily="34" charset="0"/>
                </a:rPr>
                <a:t>the variance </a:t>
              </a:r>
              <a14:m>
                <m:oMath xmlns:m="http://schemas.openxmlformats.org/officeDocument/2006/math">
                  <m:sSup>
                    <m:sSupPr>
                      <m:ctrlPr>
                        <a:rPr lang="en-US" sz="2800" b="0" i="1" baseline="0">
                          <a:solidFill>
                            <a:schemeClr val="tx1"/>
                          </a:solidFill>
                          <a:latin typeface="Cambria Math" panose="02040503050406030204" pitchFamily="18" charset="0"/>
                          <a:cs typeface="Calibri" panose="020F0502020204030204" pitchFamily="34" charset="0"/>
                        </a:rPr>
                      </m:ctrlPr>
                    </m:sSupPr>
                    <m:e>
                      <m:r>
                        <m:rPr>
                          <m:sty m:val="p"/>
                        </m:rPr>
                        <a:rPr lang="el-GR" sz="2800" b="0" i="1" baseline="0">
                          <a:solidFill>
                            <a:schemeClr val="tx1"/>
                          </a:solidFill>
                          <a:latin typeface="Cambria Math" panose="02040503050406030204" pitchFamily="18" charset="0"/>
                          <a:cs typeface="Calibri" panose="020F0502020204030204" pitchFamily="34" charset="0"/>
                        </a:rPr>
                        <m:t>σ</m:t>
                      </m:r>
                    </m:e>
                    <m:sup>
                      <m:r>
                        <a:rPr lang="en-US" sz="2800" b="0" i="1" baseline="0">
                          <a:solidFill>
                            <a:schemeClr val="tx1"/>
                          </a:solidFill>
                          <a:latin typeface="Cambria Math" panose="02040503050406030204" pitchFamily="18" charset="0"/>
                          <a:cs typeface="Calibri" panose="020F0502020204030204" pitchFamily="34" charset="0"/>
                        </a:rPr>
                        <m:t>2</m:t>
                      </m:r>
                    </m:sup>
                  </m:sSup>
                </m:oMath>
              </a14:m>
              <a:r>
                <a:rPr lang="en-US" sz="2800" b="0" baseline="0">
                  <a:solidFill>
                    <a:schemeClr val="tx1"/>
                  </a:solidFill>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144</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 the engineers are interested in whether there has been a change (up or down), the test will be two-tailed test with the following hypothesis: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14:m>
                <m:oMath xmlns:m="http://schemas.openxmlformats.org/officeDocument/2006/math">
                  <m:sSup>
                    <m:sSupPr>
                      <m:ctrlPr>
                        <a:rPr lang="en-US" sz="2800" b="0" i="1" baseline="0">
                          <a:solidFill>
                            <a:schemeClr val="dk1"/>
                          </a:solidFill>
                          <a:effectLst/>
                          <a:latin typeface="Cambria Math" panose="02040503050406030204" pitchFamily="18" charset="0"/>
                          <a:ea typeface="+mn-ea"/>
                          <a:cs typeface="+mn-cs"/>
                        </a:rPr>
                      </m:ctrlPr>
                    </m:sSupPr>
                    <m:e>
                      <m:r>
                        <m:rPr>
                          <m:sty m:val="p"/>
                        </m:rPr>
                        <a:rPr lang="el-GR" sz="2800" b="0" i="1" baseline="0">
                          <a:solidFill>
                            <a:schemeClr val="dk1"/>
                          </a:solidFill>
                          <a:effectLst/>
                          <a:latin typeface="Cambria Math" panose="02040503050406030204" pitchFamily="18" charset="0"/>
                          <a:ea typeface="+mn-ea"/>
                          <a:cs typeface="+mn-cs"/>
                        </a:rPr>
                        <m:t>σ</m:t>
                      </m:r>
                    </m:e>
                    <m:sup>
                      <m:r>
                        <a:rPr lang="en-US" sz="2800" b="0" i="1" baseline="0">
                          <a:solidFill>
                            <a:schemeClr val="dk1"/>
                          </a:solidFill>
                          <a:effectLst/>
                          <a:latin typeface="Cambria Math" panose="02040503050406030204" pitchFamily="18" charset="0"/>
                          <a:ea typeface="+mn-ea"/>
                          <a:cs typeface="+mn-cs"/>
                        </a:rPr>
                        <m:t>2</m:t>
                      </m:r>
                    </m:sup>
                  </m:sSup>
                </m:oMath>
              </a14:m>
              <a:r>
                <a:rPr lang="en-US" sz="28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mn-cs"/>
                </a:rPr>
                <a:t>= 144</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Ha: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m:rPr>
                          <m:sty m:val="p"/>
                        </m:rPr>
                        <a:rPr lang="el-GR" sz="2400" b="0" i="1" baseline="0">
                          <a:solidFill>
                            <a:schemeClr val="dk1"/>
                          </a:solidFill>
                          <a:effectLst/>
                          <a:latin typeface="Cambria Math" panose="02040503050406030204" pitchFamily="18" charset="0"/>
                          <a:ea typeface="+mn-ea"/>
                          <a:cs typeface="+mn-cs"/>
                        </a:rPr>
                        <m:t>σ</m:t>
                      </m:r>
                    </m:e>
                    <m:sup>
                      <m:r>
                        <a:rPr lang="en-US" sz="2400" b="0" i="1" baseline="0">
                          <a:solidFill>
                            <a:schemeClr val="dk1"/>
                          </a:solidFill>
                          <a:effectLst/>
                          <a:latin typeface="Cambria Math" panose="02040503050406030204" pitchFamily="18" charset="0"/>
                          <a:ea typeface="+mn-ea"/>
                          <a:cs typeface="+mn-cs"/>
                        </a:rPr>
                        <m:t>2</m:t>
                      </m:r>
                    </m:sup>
                  </m:sSup>
                </m:oMath>
              </a14:m>
              <a:r>
                <a:rPr lang="en-US" sz="24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Calibri" panose="020F0502020204030204" pitchFamily="34" charset="0"/>
                </a:rPr>
                <a:t>≠</a:t>
              </a:r>
              <a:r>
                <a:rPr lang="en-US" sz="2400" b="0" baseline="0">
                  <a:solidFill>
                    <a:schemeClr val="dk1"/>
                  </a:solidFill>
                  <a:effectLst/>
                  <a:latin typeface="Lucida Bright" panose="02040602050505020304" pitchFamily="18" charset="0"/>
                  <a:ea typeface="+mn-ea"/>
                  <a:cs typeface="+mn-cs"/>
                </a:rPr>
                <a:t> 144</a:t>
              </a:r>
              <a:endParaRPr lang="en-US" sz="2400">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0.01</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&gt;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oMath>
              </a14:m>
              <a:r>
                <a:rPr lang="en-US" sz="2000" b="0" baseline="-25000">
                  <a:solidFill>
                    <a:schemeClr val="tx1"/>
                  </a:solidFill>
                  <a:latin typeface="Lucida Bright" panose="02040602050505020304" pitchFamily="18" charset="0"/>
                  <a:cs typeface="Times New Roman" panose="02020603050405020304" pitchFamily="18" charset="0"/>
                </a:rPr>
                <a:t>.005 </a:t>
              </a:r>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26.76</a:t>
              </a:r>
              <a:r>
                <a:rPr lang="en-US" sz="2000" b="0" baseline="-2500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 or if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0">
                      <a:solidFill>
                        <a:schemeClr val="dk1"/>
                      </a:solidFill>
                      <a:effectLst/>
                      <a:latin typeface="Cambria Math" panose="02040503050406030204" pitchFamily="18" charset="0"/>
                      <a:ea typeface="+mn-ea"/>
                      <a:cs typeface="+mn-cs"/>
                    </a:rPr>
                    <m:t>&lt;</m:t>
                  </m:r>
                </m:oMath>
              </a14:m>
              <a:r>
                <a:rPr lang="en-US" sz="2000" b="0" baseline="0">
                  <a:solidFill>
                    <a:schemeClr val="dk1"/>
                  </a:solidFill>
                  <a:effectLst/>
                  <a:latin typeface="Lucida Bright" panose="02040602050505020304" pitchFamily="18" charset="0"/>
                  <a:ea typeface="+mn-ea"/>
                  <a:cs typeface="+mn-cs"/>
                </a:rPr>
                <a: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25000">
                      <a:solidFill>
                        <a:schemeClr val="dk1"/>
                      </a:solidFill>
                      <a:effectLst/>
                      <a:latin typeface="Cambria Math" panose="02040503050406030204" pitchFamily="18" charset="0"/>
                      <a:ea typeface="+mn-ea"/>
                      <a:cs typeface="+mn-cs"/>
                    </a:rPr>
                    <m:t>0</m:t>
                  </m:r>
                </m:oMath>
              </a14:m>
              <a:r>
                <a:rPr lang="en-US" sz="2000" b="0" baseline="-25000">
                  <a:solidFill>
                    <a:schemeClr val="dk1"/>
                  </a:solidFill>
                  <a:effectLst/>
                  <a:latin typeface="Lucida Bright" panose="02040602050505020304" pitchFamily="18" charset="0"/>
                  <a:ea typeface="+mn-ea"/>
                  <a:cs typeface="+mn-cs"/>
                </a:rPr>
                <a:t>.995 </a:t>
              </a:r>
              <a:r>
                <a:rPr lang="en-US" sz="2000" b="0" baseline="0">
                  <a:solidFill>
                    <a:schemeClr val="dk1"/>
                  </a:solidFill>
                  <a:effectLst/>
                  <a:latin typeface="Lucida Bright" panose="02040602050505020304" pitchFamily="18" charset="0"/>
                  <a:ea typeface="+mn-ea"/>
                  <a:cs typeface="+mn-cs"/>
                </a:rPr>
                <a:t> = </a:t>
              </a:r>
              <a:r>
                <a:rPr lang="en-US" sz="2000" b="1" baseline="0">
                  <a:solidFill>
                    <a:srgbClr val="C00000"/>
                  </a:solidFill>
                  <a:effectLst/>
                  <a:latin typeface="Lucida Bright" panose="02040602050505020304" pitchFamily="18" charset="0"/>
                  <a:ea typeface="+mn-ea"/>
                  <a:cs typeface="+mn-cs"/>
                </a:rPr>
                <a:t>2.60</a:t>
              </a:r>
              <a:endParaRPr lang="en-US" sz="2000" b="0" baseline="0">
                <a:solidFill>
                  <a:schemeClr val="tx1"/>
                </a:solidFill>
                <a:latin typeface="Lucida Bright" panose="02040602050505020304" pitchFamily="18" charset="0"/>
                <a:cs typeface="Times New Roman" panose="02020603050405020304" pitchFamily="18" charset="0"/>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12 parts gives a sample variance for part diameter of:</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𝑠</m:t>
                      </m:r>
                    </m:e>
                    <m:sup>
                      <m:r>
                        <a:rPr lang="en-US" sz="2000" b="0" i="1" baseline="0">
                          <a:solidFill>
                            <a:schemeClr val="tx1"/>
                          </a:solidFill>
                          <a:latin typeface="Cambria Math" panose="02040503050406030204" pitchFamily="18" charset="0"/>
                          <a:cs typeface="Times New Roman" panose="02020603050405020304" pitchFamily="18" charset="0"/>
                        </a:rPr>
                        <m:t>2 </m:t>
                      </m:r>
                    </m:sup>
                  </m:sSup>
                </m:oMath>
              </a14:m>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26.6061</a:t>
              </a:r>
              <a:r>
                <a:rPr lang="en-US" sz="2000" b="0" baseline="0">
                  <a:solidFill>
                    <a:schemeClr val="tx1"/>
                  </a:solidFill>
                  <a:latin typeface="Lucida Bright" panose="02040602050505020304" pitchFamily="18" charset="0"/>
                  <a:cs typeface="Times New Roman" panose="02020603050405020304" pitchFamily="18" charset="0"/>
                </a:rPr>
                <a:t> </a:t>
              </a:r>
            </a:p>
            <a:p>
              <a:pPr algn="l"/>
              <a:r>
                <a:rPr lang="en-US" sz="2000" b="0" baseline="0">
                  <a:solidFill>
                    <a:schemeClr val="tx1"/>
                  </a:solidFill>
                  <a:latin typeface="Lucida Bright" panose="02040602050505020304" pitchFamily="18" charset="0"/>
                  <a:cs typeface="Times New Roman" panose="02020603050405020304" pitchFamily="18" charset="0"/>
                </a:rPr>
                <a:t>Then the test statistic is:</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 ((n-1)*</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a:rPr lang="en-US" sz="2400" b="0" i="1" baseline="0">
                          <a:solidFill>
                            <a:schemeClr val="tx1"/>
                          </a:solidFill>
                          <a:latin typeface="Cambria Math" panose="02040503050406030204" pitchFamily="18" charset="0"/>
                          <a:cs typeface="Times New Roman" panose="02020603050405020304" pitchFamily="18" charset="0"/>
                        </a:rPr>
                        <m:t>𝑠</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m:rPr>
                          <m:sty m:val="p"/>
                        </m:rPr>
                        <a:rPr lang="el-GR" sz="2400" b="0" i="1" baseline="0">
                          <a:solidFill>
                            <a:schemeClr val="tx1"/>
                          </a:solidFill>
                          <a:latin typeface="Cambria Math" panose="02040503050406030204" pitchFamily="18" charset="0"/>
                          <a:cs typeface="Times New Roman" panose="02020603050405020304" pitchFamily="18" charset="0"/>
                        </a:rPr>
                        <m:t>σ</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 = ((12-1)(26.6))/144=</a:t>
              </a:r>
            </a:p>
            <a:p>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FF0000"/>
                  </a:solidFill>
                  <a:latin typeface="Lucida Bright" panose="02040602050505020304" pitchFamily="18" charset="0"/>
                  <a:cs typeface="Times New Roman" panose="02020603050405020304" pitchFamily="18" charset="0"/>
                </a:rPr>
                <a:t>2.0319</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2.03 &lt;</a:t>
              </a:r>
              <a:r>
                <a:rPr lang="en-US" sz="2400" b="0" baseline="0">
                  <a:solidFill>
                    <a:schemeClr val="tx1"/>
                  </a:solidFill>
                  <a:latin typeface="Lucida Bright" panose="02040602050505020304" pitchFamily="18" charset="0"/>
                </a:rPr>
                <a:t> 2.60</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tx1"/>
                  </a:solidFill>
                  <a:latin typeface="Lucida Bright" panose="02040602050505020304" pitchFamily="18" charset="0"/>
                </a:rPr>
                <a:t>and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chemeClr val="dk1"/>
                  </a:solidFill>
                  <a:effectLst/>
                  <a:latin typeface="Lucida Bright" panose="02040602050505020304" pitchFamily="18" charset="0"/>
                  <a:ea typeface="+mn-ea"/>
                  <a:cs typeface="+mn-cs"/>
                </a:rPr>
                <a:t> </a:t>
              </a:r>
              <a:r>
                <a:rPr lang="en-US" sz="2400" b="0">
                  <a:solidFill>
                    <a:schemeClr val="dk1"/>
                  </a:solidFill>
                  <a:effectLst/>
                  <a:latin typeface="Lucida Bright" panose="02040602050505020304" pitchFamily="18" charset="0"/>
                  <a:ea typeface="+mn-ea"/>
                  <a:cs typeface="+mn-cs"/>
                </a:rPr>
                <a:t>= 2.03 &lt;</a:t>
              </a:r>
              <a:r>
                <a:rPr lang="en-US" sz="2400" b="0" baseline="0">
                  <a:solidFill>
                    <a:schemeClr val="dk1"/>
                  </a:solidFill>
                  <a:effectLst/>
                  <a:latin typeface="Lucida Bright" panose="02040602050505020304" pitchFamily="18" charset="0"/>
                  <a:ea typeface="+mn-ea"/>
                  <a:cs typeface="+mn-cs"/>
                </a:rPr>
                <a:t> 26.6061</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effectLst/>
                <a:latin typeface="Lucida Bright" panose="02040602050505020304" pitchFamily="18" charset="0"/>
              </a:endParaRPr>
            </a:p>
            <a:p>
              <a:r>
                <a:rPr lang="en-US" sz="2400" b="1">
                  <a:solidFill>
                    <a:srgbClr val="C00000"/>
                  </a:solidFill>
                  <a:latin typeface="Lucida Bright" panose="02040602050505020304" pitchFamily="18" charset="0"/>
                </a:rPr>
                <a:t>Do not Reject Ho.</a:t>
              </a:r>
            </a:p>
            <a:p>
              <a:endParaRPr lang="en-US" sz="2000" b="0">
                <a:solidFill>
                  <a:schemeClr val="tx1"/>
                </a:solidFill>
                <a:latin typeface="Lucida Bright" panose="02040602050505020304" pitchFamily="18" charset="0"/>
              </a:endParaRPr>
            </a:p>
            <a:p>
              <a:endParaRPr lang="en-US" sz="2000" b="1" baseline="0">
                <a:solidFill>
                  <a:srgbClr val="002060"/>
                </a:solidFill>
                <a:effectLst/>
                <a:latin typeface="Lucida Bright" panose="02040602050505020304" pitchFamily="18" charset="0"/>
                <a:ea typeface="+mn-ea"/>
                <a:cs typeface="+mn-cs"/>
              </a:endParaRPr>
            </a:p>
          </xdr:txBody>
        </xdr:sp>
      </mc:Choice>
      <mc:Fallback xmlns="">
        <xdr:sp macro="" textlink="">
          <xdr:nvSpPr>
            <xdr:cNvPr id="12" name="TextBox 11">
              <a:extLst>
                <a:ext uri="{FF2B5EF4-FFF2-40B4-BE49-F238E27FC236}">
                  <a16:creationId xmlns:a16="http://schemas.microsoft.com/office/drawing/2014/main" id="{8A4109A8-893D-479C-89D0-86E2BE4D41DB}"/>
                </a:ext>
              </a:extLst>
            </xdr:cNvPr>
            <xdr:cNvSpPr txBox="1"/>
          </xdr:nvSpPr>
          <xdr:spPr>
            <a:xfrm>
              <a:off x="14448065" y="1964872"/>
              <a:ext cx="4667249" cy="21265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Times New Roman" panose="02020603050405020304" pitchFamily="18" charset="0"/>
                  <a:cs typeface="Times New Roman" panose="02020603050405020304" pitchFamily="18" charset="0"/>
                </a:rPr>
                <a:t>The engineers are interested in the </a:t>
              </a:r>
              <a:r>
                <a:rPr lang="en-US" sz="2000" b="1" baseline="0">
                  <a:solidFill>
                    <a:srgbClr val="C00000"/>
                  </a:solidFill>
                  <a:latin typeface="Times New Roman" panose="02020603050405020304" pitchFamily="18" charset="0"/>
                  <a:cs typeface="Times New Roman" panose="02020603050405020304" pitchFamily="18" charset="0"/>
                </a:rPr>
                <a:t>standard deviation </a:t>
              </a:r>
              <a:r>
                <a:rPr lang="en-US" sz="2000" baseline="0">
                  <a:latin typeface="Times New Roman" panose="02020603050405020304" pitchFamily="18" charset="0"/>
                  <a:cs typeface="Times New Roman" panose="02020603050405020304" pitchFamily="18" charset="0"/>
                </a:rPr>
                <a:t>of the time (in minutes) that the storage cell can last under normal use.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a:t>
              </a:r>
            </a:p>
            <a:p>
              <a:r>
                <a:rPr lang="en-US" sz="2000" b="0" baseline="0">
                  <a:solidFill>
                    <a:srgbClr val="C00000"/>
                  </a:solidFill>
                  <a:latin typeface="Lucida Bright" panose="02040602050505020304" pitchFamily="18" charset="0"/>
                  <a:cs typeface="Times New Roman" panose="02020603050405020304" pitchFamily="18" charset="0"/>
                </a:rPr>
                <a:t> </a:t>
              </a:r>
              <a:r>
                <a:rPr lang="el-GR" sz="2800" b="0" baseline="0">
                  <a:solidFill>
                    <a:srgbClr val="C00000"/>
                  </a:solidFill>
                  <a:latin typeface="Calibri" panose="020F0502020204030204" pitchFamily="34" charset="0"/>
                  <a:cs typeface="Calibri" panose="020F0502020204030204" pitchFamily="34" charset="0"/>
                </a:rPr>
                <a:t>σ</a:t>
              </a:r>
              <a:r>
                <a:rPr lang="en-US" sz="2800" b="0" baseline="0">
                  <a:solidFill>
                    <a:srgbClr val="C00000"/>
                  </a:solidFill>
                  <a:latin typeface="Calibri" panose="020F0502020204030204" pitchFamily="34" charset="0"/>
                  <a:cs typeface="Calibri" panose="020F0502020204030204" pitchFamily="34" charset="0"/>
                </a:rPr>
                <a:t> = 12</a:t>
              </a:r>
              <a:r>
                <a:rPr lang="en-US" sz="2400" b="0" baseline="0">
                  <a:solidFill>
                    <a:srgbClr val="C00000"/>
                  </a:solidFill>
                  <a:latin typeface="Calibri" panose="020F0502020204030204" pitchFamily="34" charset="0"/>
                  <a:cs typeface="Calibri" panose="020F0502020204030204" pitchFamily="34" charset="0"/>
                </a:rPr>
                <a:t> </a:t>
              </a:r>
              <a:r>
                <a:rPr lang="en-US" sz="2400" b="0" baseline="0">
                  <a:solidFill>
                    <a:schemeClr val="tx1"/>
                  </a:solidFill>
                  <a:latin typeface="Calibri" panose="020F0502020204030204" pitchFamily="34" charset="0"/>
                  <a:cs typeface="Calibri" panose="020F0502020204030204" pitchFamily="34" charset="0"/>
                </a:rPr>
                <a:t>to</a:t>
              </a:r>
            </a:p>
            <a:p>
              <a:r>
                <a:rPr lang="en-US" sz="2400" b="0" baseline="0">
                  <a:solidFill>
                    <a:schemeClr val="tx1"/>
                  </a:solidFill>
                  <a:latin typeface="Calibri" panose="020F0502020204030204" pitchFamily="34" charset="0"/>
                  <a:cs typeface="Calibri" panose="020F0502020204030204" pitchFamily="34" charset="0"/>
                </a:rPr>
                <a:t>the variance </a:t>
              </a:r>
              <a:r>
                <a:rPr lang="el-GR" sz="2800" b="0" i="0" baseline="0">
                  <a:solidFill>
                    <a:schemeClr val="tx1"/>
                  </a:solidFill>
                  <a:latin typeface="Cambria Math" panose="02040503050406030204" pitchFamily="18" charset="0"/>
                  <a:cs typeface="Calibri" panose="020F0502020204030204" pitchFamily="34" charset="0"/>
                </a:rPr>
                <a:t>σ</a:t>
              </a:r>
              <a:r>
                <a:rPr lang="en-US" sz="2800" b="0" i="0" baseline="0">
                  <a:solidFill>
                    <a:schemeClr val="tx1"/>
                  </a:solidFill>
                  <a:latin typeface="Cambria Math" panose="02040503050406030204" pitchFamily="18" charset="0"/>
                  <a:cs typeface="Calibri" panose="020F0502020204030204" pitchFamily="34" charset="0"/>
                </a:rPr>
                <a:t>^2</a:t>
              </a:r>
              <a:r>
                <a:rPr lang="en-US" sz="2800" b="0" baseline="0">
                  <a:solidFill>
                    <a:schemeClr val="tx1"/>
                  </a:solidFill>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144</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 the engineers are interested in whether there has been a change (up or down), the test will be two-tailed test with the following hypothesis: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r>
                <a:rPr lang="el-GR" sz="2800" b="0" i="0" baseline="0">
                  <a:solidFill>
                    <a:schemeClr val="dk1"/>
                  </a:solidFill>
                  <a:effectLst/>
                  <a:latin typeface="Cambria Math" panose="02040503050406030204" pitchFamily="18" charset="0"/>
                  <a:ea typeface="+mn-ea"/>
                  <a:cs typeface="+mn-cs"/>
                </a:rPr>
                <a:t>σ</a:t>
              </a:r>
              <a:r>
                <a:rPr lang="en-US" sz="2800" b="0" i="0" baseline="0">
                  <a:solidFill>
                    <a:schemeClr val="dk1"/>
                  </a:solidFill>
                  <a:effectLst/>
                  <a:latin typeface="Cambria Math" panose="02040503050406030204" pitchFamily="18" charset="0"/>
                  <a:ea typeface="+mn-ea"/>
                  <a:cs typeface="+mn-cs"/>
                </a:rPr>
                <a:t>^2</a:t>
              </a:r>
              <a:r>
                <a:rPr lang="en-US" sz="28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mn-cs"/>
                </a:rPr>
                <a:t>= 144</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Ha: </a:t>
              </a:r>
              <a:r>
                <a:rPr lang="el-GR" sz="2400" b="0" i="0" baseline="0">
                  <a:solidFill>
                    <a:schemeClr val="dk1"/>
                  </a:solidFill>
                  <a:effectLst/>
                  <a:latin typeface="Cambria Math" panose="02040503050406030204" pitchFamily="18" charset="0"/>
                  <a:ea typeface="+mn-ea"/>
                  <a:cs typeface="+mn-cs"/>
                </a:rPr>
                <a:t>σ</a:t>
              </a:r>
              <a:r>
                <a:rPr lang="en-US" sz="2400" b="0" i="0" baseline="0">
                  <a:solidFill>
                    <a:schemeClr val="dk1"/>
                  </a:solidFill>
                  <a:effectLst/>
                  <a:latin typeface="Cambria Math" panose="02040503050406030204" pitchFamily="18" charset="0"/>
                  <a:ea typeface="+mn-ea"/>
                  <a:cs typeface="+mn-cs"/>
                </a:rPr>
                <a:t>^2</a:t>
              </a:r>
              <a:r>
                <a:rPr lang="en-US" sz="24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Calibri" panose="020F0502020204030204" pitchFamily="34" charset="0"/>
                </a:rPr>
                <a:t>≠</a:t>
              </a:r>
              <a:r>
                <a:rPr lang="en-US" sz="2400" b="0" baseline="0">
                  <a:solidFill>
                    <a:schemeClr val="dk1"/>
                  </a:solidFill>
                  <a:effectLst/>
                  <a:latin typeface="Lucida Bright" panose="02040602050505020304" pitchFamily="18" charset="0"/>
                  <a:ea typeface="+mn-ea"/>
                  <a:cs typeface="+mn-cs"/>
                </a:rPr>
                <a:t> 144</a:t>
              </a:r>
              <a:endParaRPr lang="en-US" sz="2400">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0.01</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&gt; </a:t>
              </a:r>
              <a:r>
                <a:rPr lang="en-US" sz="2000" b="0" i="0" baseline="0">
                  <a:solidFill>
                    <a:schemeClr val="dk1"/>
                  </a:solidFill>
                  <a:effectLst/>
                  <a:latin typeface="Cambria Math" panose="02040503050406030204" pitchFamily="18" charset="0"/>
                  <a:ea typeface="+mn-ea"/>
                  <a:cs typeface="+mn-cs"/>
                </a:rPr>
                <a:t>𝑋^2</a:t>
              </a:r>
              <a:r>
                <a:rPr lang="en-US" sz="2000" b="0" baseline="-25000">
                  <a:solidFill>
                    <a:schemeClr val="tx1"/>
                  </a:solidFill>
                  <a:latin typeface="Lucida Bright" panose="02040602050505020304" pitchFamily="18" charset="0"/>
                  <a:cs typeface="Times New Roman" panose="02020603050405020304" pitchFamily="18" charset="0"/>
                </a:rPr>
                <a:t>.005 </a:t>
              </a:r>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26.76</a:t>
              </a:r>
              <a:r>
                <a:rPr lang="en-US" sz="2000" b="0" baseline="-2500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 or if </a:t>
              </a:r>
              <a:r>
                <a:rPr lang="en-US" sz="2000" b="0" i="0" baseline="0">
                  <a:solidFill>
                    <a:schemeClr val="dk1"/>
                  </a:solidFill>
                  <a:effectLst/>
                  <a:latin typeface="Cambria Math" panose="02040503050406030204" pitchFamily="18" charset="0"/>
                  <a:ea typeface="+mn-ea"/>
                  <a:cs typeface="+mn-cs"/>
                </a:rPr>
                <a:t>𝑋^2&lt;</a:t>
              </a:r>
              <a:r>
                <a:rPr lang="en-US" sz="2000" b="0" baseline="0">
                  <a:solidFill>
                    <a:schemeClr val="dk1"/>
                  </a:solidFill>
                  <a:effectLst/>
                  <a:latin typeface="Lucida Bright" panose="02040602050505020304" pitchFamily="18" charset="0"/>
                  <a:ea typeface="+mn-ea"/>
                  <a:cs typeface="+mn-cs"/>
                </a:rPr>
                <a:t> </a:t>
              </a:r>
              <a:r>
                <a:rPr lang="en-US" sz="2000" b="0" i="0" baseline="0">
                  <a:solidFill>
                    <a:schemeClr val="dk1"/>
                  </a:solidFill>
                  <a:effectLst/>
                  <a:latin typeface="Cambria Math" panose="02040503050406030204" pitchFamily="18" charset="0"/>
                  <a:ea typeface="+mn-ea"/>
                  <a:cs typeface="+mn-cs"/>
                </a:rPr>
                <a:t>𝑋^2</a:t>
              </a:r>
              <a:r>
                <a:rPr lang="en-US" sz="2000" b="0" i="0" baseline="-25000">
                  <a:solidFill>
                    <a:schemeClr val="dk1"/>
                  </a:solidFill>
                  <a:effectLst/>
                  <a:latin typeface="Cambria Math" panose="02040503050406030204" pitchFamily="18" charset="0"/>
                  <a:ea typeface="+mn-ea"/>
                  <a:cs typeface="+mn-cs"/>
                </a:rPr>
                <a:t> 0</a:t>
              </a:r>
              <a:r>
                <a:rPr lang="en-US" sz="2000" b="0" baseline="-25000">
                  <a:solidFill>
                    <a:schemeClr val="dk1"/>
                  </a:solidFill>
                  <a:effectLst/>
                  <a:latin typeface="Lucida Bright" panose="02040602050505020304" pitchFamily="18" charset="0"/>
                  <a:ea typeface="+mn-ea"/>
                  <a:cs typeface="+mn-cs"/>
                </a:rPr>
                <a:t>.995 </a:t>
              </a:r>
              <a:r>
                <a:rPr lang="en-US" sz="2000" b="0" baseline="0">
                  <a:solidFill>
                    <a:schemeClr val="dk1"/>
                  </a:solidFill>
                  <a:effectLst/>
                  <a:latin typeface="Lucida Bright" panose="02040602050505020304" pitchFamily="18" charset="0"/>
                  <a:ea typeface="+mn-ea"/>
                  <a:cs typeface="+mn-cs"/>
                </a:rPr>
                <a:t> = </a:t>
              </a:r>
              <a:r>
                <a:rPr lang="en-US" sz="2000" b="1" baseline="0">
                  <a:solidFill>
                    <a:srgbClr val="C00000"/>
                  </a:solidFill>
                  <a:effectLst/>
                  <a:latin typeface="Lucida Bright" panose="02040602050505020304" pitchFamily="18" charset="0"/>
                  <a:ea typeface="+mn-ea"/>
                  <a:cs typeface="+mn-cs"/>
                </a:rPr>
                <a:t>2.60</a:t>
              </a:r>
              <a:endParaRPr lang="en-US" sz="2000" b="0" baseline="0">
                <a:solidFill>
                  <a:schemeClr val="tx1"/>
                </a:solidFill>
                <a:latin typeface="Lucida Bright" panose="02040602050505020304" pitchFamily="18" charset="0"/>
                <a:cs typeface="Times New Roman" panose="02020603050405020304" pitchFamily="18" charset="0"/>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12 parts gives a sample variance for part diameter of:</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𝑠^(2 )</a:t>
              </a:r>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26.6061</a:t>
              </a:r>
              <a:r>
                <a:rPr lang="en-US" sz="2000" b="0" baseline="0">
                  <a:solidFill>
                    <a:schemeClr val="tx1"/>
                  </a:solidFill>
                  <a:latin typeface="Lucida Bright" panose="02040602050505020304" pitchFamily="18" charset="0"/>
                  <a:cs typeface="Times New Roman" panose="02020603050405020304" pitchFamily="18" charset="0"/>
                </a:rPr>
                <a:t> </a:t>
              </a:r>
            </a:p>
            <a:p>
              <a:pPr algn="l"/>
              <a:r>
                <a:rPr lang="en-US" sz="2000" b="0" baseline="0">
                  <a:solidFill>
                    <a:schemeClr val="tx1"/>
                  </a:solidFill>
                  <a:latin typeface="Lucida Bright" panose="02040602050505020304" pitchFamily="18" charset="0"/>
                  <a:cs typeface="Times New Roman" panose="02020603050405020304" pitchFamily="18" charset="0"/>
                </a:rPr>
                <a:t>Then the test statistic is:</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 ((n-1)*</a:t>
              </a:r>
              <a:r>
                <a:rPr lang="en-US" sz="2400" b="0" i="0" baseline="0">
                  <a:solidFill>
                    <a:schemeClr val="tx1"/>
                  </a:solidFill>
                  <a:latin typeface="Cambria Math" panose="02040503050406030204" pitchFamily="18" charset="0"/>
                  <a:cs typeface="Times New Roman" panose="02020603050405020304" pitchFamily="18" charset="0"/>
                </a:rPr>
                <a:t>𝑠^2</a:t>
              </a:r>
              <a:r>
                <a:rPr lang="en-US" sz="2400" b="0" baseline="0">
                  <a:solidFill>
                    <a:schemeClr val="tx1"/>
                  </a:solidFill>
                  <a:latin typeface="Lucida Bright" panose="02040602050505020304" pitchFamily="18" charset="0"/>
                  <a:cs typeface="Times New Roman" panose="02020603050405020304" pitchFamily="18" charset="0"/>
                </a:rPr>
                <a:t>)/</a:t>
              </a:r>
              <a:r>
                <a:rPr lang="el-GR" sz="2400" b="0" i="0" baseline="0">
                  <a:solidFill>
                    <a:schemeClr val="tx1"/>
                  </a:solidFill>
                  <a:latin typeface="Cambria Math" panose="02040503050406030204" pitchFamily="18" charset="0"/>
                  <a:cs typeface="Times New Roman" panose="02020603050405020304" pitchFamily="18" charset="0"/>
                </a:rPr>
                <a:t>σ</a:t>
              </a:r>
              <a:r>
                <a:rPr lang="en-US" sz="2400" b="0" i="0" baseline="0">
                  <a:solidFill>
                    <a:schemeClr val="tx1"/>
                  </a:solidFill>
                  <a:latin typeface="Cambria Math" panose="02040503050406030204" pitchFamily="18" charset="0"/>
                  <a:cs typeface="Times New Roman" panose="02020603050405020304" pitchFamily="18" charset="0"/>
                </a:rPr>
                <a:t>^2</a:t>
              </a:r>
              <a:r>
                <a:rPr lang="en-US" sz="2400" b="0" baseline="0">
                  <a:solidFill>
                    <a:schemeClr val="tx1"/>
                  </a:solidFill>
                  <a:latin typeface="Lucida Bright" panose="02040602050505020304" pitchFamily="18" charset="0"/>
                  <a:cs typeface="Times New Roman" panose="02020603050405020304" pitchFamily="18" charset="0"/>
                </a:rPr>
                <a:t> = ((12-1)(26.6))/144=</a:t>
              </a:r>
            </a:p>
            <a:p>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FF0000"/>
                  </a:solidFill>
                  <a:latin typeface="Lucida Bright" panose="02040602050505020304" pitchFamily="18" charset="0"/>
                  <a:cs typeface="Times New Roman" panose="02020603050405020304" pitchFamily="18" charset="0"/>
                </a:rPr>
                <a:t>2.0319</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400" b="0" i="0" baseline="0">
                  <a:solidFill>
                    <a:schemeClr val="dk1"/>
                  </a:solidFill>
                  <a:effectLst/>
                  <a:latin typeface="Cambria Math" panose="02040503050406030204" pitchFamily="18" charset="0"/>
                  <a:ea typeface="+mn-ea"/>
                  <a:cs typeface="+mn-cs"/>
                </a:rPr>
                <a:t>𝑋^2</a:t>
              </a:r>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2.03 &lt;</a:t>
              </a:r>
              <a:r>
                <a:rPr lang="en-US" sz="2400" b="0" baseline="0">
                  <a:solidFill>
                    <a:schemeClr val="tx1"/>
                  </a:solidFill>
                  <a:latin typeface="Lucida Bright" panose="02040602050505020304" pitchFamily="18" charset="0"/>
                </a:rPr>
                <a:t> 2.60</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tx1"/>
                  </a:solidFill>
                  <a:latin typeface="Lucida Bright" panose="02040602050505020304" pitchFamily="18" charset="0"/>
                </a:rPr>
                <a:t>and      </a:t>
              </a:r>
              <a:r>
                <a:rPr lang="en-US" sz="2400" b="0" i="0" baseline="0">
                  <a:solidFill>
                    <a:schemeClr val="dk1"/>
                  </a:solidFill>
                  <a:effectLst/>
                  <a:latin typeface="Cambria Math" panose="02040503050406030204" pitchFamily="18" charset="0"/>
                  <a:ea typeface="+mn-ea"/>
                  <a:cs typeface="+mn-cs"/>
                </a:rPr>
                <a:t>𝑋^2</a:t>
              </a:r>
              <a:r>
                <a:rPr lang="en-US" sz="2400" b="1">
                  <a:solidFill>
                    <a:schemeClr val="dk1"/>
                  </a:solidFill>
                  <a:effectLst/>
                  <a:latin typeface="Lucida Bright" panose="02040602050505020304" pitchFamily="18" charset="0"/>
                  <a:ea typeface="+mn-ea"/>
                  <a:cs typeface="+mn-cs"/>
                </a:rPr>
                <a:t> </a:t>
              </a:r>
              <a:r>
                <a:rPr lang="en-US" sz="2400" b="0">
                  <a:solidFill>
                    <a:schemeClr val="dk1"/>
                  </a:solidFill>
                  <a:effectLst/>
                  <a:latin typeface="Lucida Bright" panose="02040602050505020304" pitchFamily="18" charset="0"/>
                  <a:ea typeface="+mn-ea"/>
                  <a:cs typeface="+mn-cs"/>
                </a:rPr>
                <a:t>= 2.03 &lt;</a:t>
              </a:r>
              <a:r>
                <a:rPr lang="en-US" sz="2400" b="0" baseline="0">
                  <a:solidFill>
                    <a:schemeClr val="dk1"/>
                  </a:solidFill>
                  <a:effectLst/>
                  <a:latin typeface="Lucida Bright" panose="02040602050505020304" pitchFamily="18" charset="0"/>
                  <a:ea typeface="+mn-ea"/>
                  <a:cs typeface="+mn-cs"/>
                </a:rPr>
                <a:t> 26.6061</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effectLst/>
                <a:latin typeface="Lucida Bright" panose="02040602050505020304" pitchFamily="18" charset="0"/>
              </a:endParaRPr>
            </a:p>
            <a:p>
              <a:r>
                <a:rPr lang="en-US" sz="2400" b="1">
                  <a:solidFill>
                    <a:srgbClr val="C00000"/>
                  </a:solidFill>
                  <a:latin typeface="Lucida Bright" panose="02040602050505020304" pitchFamily="18" charset="0"/>
                </a:rPr>
                <a:t>Do not Reject Ho.</a:t>
              </a:r>
            </a:p>
            <a:p>
              <a:endParaRPr lang="en-US" sz="2000" b="0">
                <a:solidFill>
                  <a:schemeClr val="tx1"/>
                </a:solidFill>
                <a:latin typeface="Lucida Bright" panose="02040602050505020304" pitchFamily="18" charset="0"/>
              </a:endParaRPr>
            </a:p>
            <a:p>
              <a:endParaRPr lang="en-US" sz="2000" b="1" baseline="0">
                <a:solidFill>
                  <a:srgbClr val="002060"/>
                </a:solidFill>
                <a:effectLst/>
                <a:latin typeface="Lucida Bright" panose="02040602050505020304" pitchFamily="18" charset="0"/>
                <a:ea typeface="+mn-ea"/>
                <a:cs typeface="+mn-cs"/>
              </a:endParaRPr>
            </a:p>
          </xdr:txBody>
        </xdr:sp>
      </mc:Fallback>
    </mc:AlternateContent>
    <xdr:clientData/>
  </xdr:twoCellAnchor>
  <xdr:twoCellAnchor>
    <xdr:from>
      <xdr:col>6</xdr:col>
      <xdr:colOff>173717</xdr:colOff>
      <xdr:row>33</xdr:row>
      <xdr:rowOff>156028</xdr:rowOff>
    </xdr:from>
    <xdr:to>
      <xdr:col>9</xdr:col>
      <xdr:colOff>511628</xdr:colOff>
      <xdr:row>44</xdr:row>
      <xdr:rowOff>119743</xdr:rowOff>
    </xdr:to>
    <xdr:sp macro="" textlink="">
      <xdr:nvSpPr>
        <xdr:cNvPr id="13" name="TextBox 12">
          <a:extLst>
            <a:ext uri="{FF2B5EF4-FFF2-40B4-BE49-F238E27FC236}">
              <a16:creationId xmlns:a16="http://schemas.microsoft.com/office/drawing/2014/main" id="{24B9B034-D667-4794-A00B-3BFFECD0C371}"/>
            </a:ext>
          </a:extLst>
        </xdr:cNvPr>
        <xdr:cNvSpPr txBox="1"/>
      </xdr:nvSpPr>
      <xdr:spPr>
        <a:xfrm>
          <a:off x="8348888" y="8962571"/>
          <a:ext cx="4757511" cy="290285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Critical Values</a:t>
          </a:r>
        </a:p>
        <a:p>
          <a:pPr marL="0" marR="0">
            <a:lnSpc>
              <a:spcPct val="115000"/>
            </a:lnSpc>
            <a:spcBef>
              <a:spcPts val="0"/>
            </a:spcBef>
            <a:spcAft>
              <a:spcPts val="1000"/>
            </a:spcAft>
          </a:pPr>
          <a:r>
            <a:rPr lang="en-US" sz="2000">
              <a:effectLst/>
              <a:latin typeface="+mn-lt"/>
              <a:ea typeface="Calibri"/>
              <a:cs typeface="Times New Roman"/>
            </a:rPr>
            <a:t>Formulas to</a:t>
          </a:r>
          <a:r>
            <a:rPr lang="en-US" sz="2000" baseline="0">
              <a:effectLst/>
              <a:latin typeface="+mn-lt"/>
              <a:ea typeface="Calibri"/>
              <a:cs typeface="Times New Roman"/>
            </a:rPr>
            <a:t> More Functions to</a:t>
          </a:r>
        </a:p>
        <a:p>
          <a:pPr marL="0" marR="0">
            <a:lnSpc>
              <a:spcPct val="115000"/>
            </a:lnSpc>
            <a:spcBef>
              <a:spcPts val="0"/>
            </a:spcBef>
            <a:spcAft>
              <a:spcPts val="1000"/>
            </a:spcAft>
          </a:pPr>
          <a:r>
            <a:rPr lang="en-US" sz="2000">
              <a:effectLst/>
              <a:latin typeface="+mn-lt"/>
              <a:ea typeface="Calibri"/>
              <a:cs typeface="Times New Roman"/>
            </a:rPr>
            <a:t>Statistical to CHISQ.INV</a:t>
          </a:r>
        </a:p>
        <a:p>
          <a:pPr marL="0" marR="0">
            <a:lnSpc>
              <a:spcPct val="115000"/>
            </a:lnSpc>
            <a:spcBef>
              <a:spcPts val="0"/>
            </a:spcBef>
            <a:spcAft>
              <a:spcPts val="1000"/>
            </a:spcAft>
          </a:pPr>
          <a:r>
            <a:rPr lang="en-US" sz="2000">
              <a:effectLst/>
              <a:latin typeface="+mn-lt"/>
              <a:ea typeface="Calibri"/>
              <a:cs typeface="Times New Roman"/>
            </a:rPr>
            <a:t>Enter</a:t>
          </a:r>
          <a:r>
            <a:rPr lang="en-US" sz="2000" baseline="0">
              <a:effectLst/>
              <a:latin typeface="+mn-lt"/>
              <a:ea typeface="Calibri"/>
              <a:cs typeface="Times New Roman"/>
            </a:rPr>
            <a:t> (1-0.005) = 0.995 as probability</a:t>
          </a:r>
        </a:p>
        <a:p>
          <a:pPr marL="0" marR="0">
            <a:lnSpc>
              <a:spcPct val="115000"/>
            </a:lnSpc>
            <a:spcBef>
              <a:spcPts val="0"/>
            </a:spcBef>
            <a:spcAft>
              <a:spcPts val="1000"/>
            </a:spcAft>
          </a:pPr>
          <a:r>
            <a:rPr lang="en-US" sz="2000" baseline="0">
              <a:effectLst/>
              <a:latin typeface="+mn-lt"/>
              <a:ea typeface="Calibri"/>
              <a:cs typeface="Times New Roman"/>
            </a:rPr>
            <a:t>Enter= 0.005  = as probability</a:t>
          </a:r>
        </a:p>
        <a:p>
          <a:pPr marL="0" marR="0">
            <a:lnSpc>
              <a:spcPct val="115000"/>
            </a:lnSpc>
            <a:spcBef>
              <a:spcPts val="0"/>
            </a:spcBef>
            <a:spcAft>
              <a:spcPts val="1000"/>
            </a:spcAft>
          </a:pPr>
          <a:r>
            <a:rPr lang="en-US" sz="2000" baseline="0">
              <a:effectLst/>
              <a:latin typeface="+mn-lt"/>
              <a:ea typeface="Calibri"/>
              <a:cs typeface="Times New Roman"/>
            </a:rPr>
            <a:t>Enter (12-1) = 11 as degrees of freedom</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3</xdr:col>
      <xdr:colOff>0</xdr:colOff>
      <xdr:row>99</xdr:row>
      <xdr:rowOff>81641</xdr:rowOff>
    </xdr:from>
    <xdr:to>
      <xdr:col>4</xdr:col>
      <xdr:colOff>21772</xdr:colOff>
      <xdr:row>101</xdr:row>
      <xdr:rowOff>152399</xdr:rowOff>
    </xdr:to>
    <xdr:sp macro="" textlink="">
      <xdr:nvSpPr>
        <xdr:cNvPr id="17" name="TextBox 16">
          <a:extLst>
            <a:ext uri="{FF2B5EF4-FFF2-40B4-BE49-F238E27FC236}">
              <a16:creationId xmlns:a16="http://schemas.microsoft.com/office/drawing/2014/main" id="{45438EB8-DABE-433A-A6A9-F1E1A4D02F7A}"/>
            </a:ext>
          </a:extLst>
        </xdr:cNvPr>
        <xdr:cNvSpPr txBox="1"/>
      </xdr:nvSpPr>
      <xdr:spPr>
        <a:xfrm>
          <a:off x="3603171" y="25009927"/>
          <a:ext cx="1328058" cy="440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test =2.0319</a:t>
          </a:r>
        </a:p>
      </xdr:txBody>
    </xdr:sp>
    <xdr:clientData/>
  </xdr:twoCellAnchor>
  <xdr:twoCellAnchor>
    <xdr:from>
      <xdr:col>5</xdr:col>
      <xdr:colOff>789212</xdr:colOff>
      <xdr:row>99</xdr:row>
      <xdr:rowOff>163286</xdr:rowOff>
    </xdr:from>
    <xdr:to>
      <xdr:col>6</xdr:col>
      <xdr:colOff>1306286</xdr:colOff>
      <xdr:row>101</xdr:row>
      <xdr:rowOff>163285</xdr:rowOff>
    </xdr:to>
    <xdr:sp macro="" textlink="">
      <xdr:nvSpPr>
        <xdr:cNvPr id="18" name="TextBox 17">
          <a:extLst>
            <a:ext uri="{FF2B5EF4-FFF2-40B4-BE49-F238E27FC236}">
              <a16:creationId xmlns:a16="http://schemas.microsoft.com/office/drawing/2014/main" id="{C0C3C9CE-3024-43BB-9270-84207436833C}"/>
            </a:ext>
          </a:extLst>
        </xdr:cNvPr>
        <xdr:cNvSpPr txBox="1"/>
      </xdr:nvSpPr>
      <xdr:spPr>
        <a:xfrm>
          <a:off x="7592783" y="24906515"/>
          <a:ext cx="1888674" cy="37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 = 26.7568</a:t>
          </a:r>
        </a:p>
      </xdr:txBody>
    </xdr:sp>
    <xdr:clientData/>
  </xdr:twoCellAnchor>
  <xdr:twoCellAnchor>
    <xdr:from>
      <xdr:col>4</xdr:col>
      <xdr:colOff>745671</xdr:colOff>
      <xdr:row>103</xdr:row>
      <xdr:rowOff>68036</xdr:rowOff>
    </xdr:from>
    <xdr:to>
      <xdr:col>4</xdr:col>
      <xdr:colOff>881744</xdr:colOff>
      <xdr:row>105</xdr:row>
      <xdr:rowOff>141188</xdr:rowOff>
    </xdr:to>
    <xdr:sp macro="" textlink="">
      <xdr:nvSpPr>
        <xdr:cNvPr id="19" name="Arrow: Up-Down 18">
          <a:extLst>
            <a:ext uri="{FF2B5EF4-FFF2-40B4-BE49-F238E27FC236}">
              <a16:creationId xmlns:a16="http://schemas.microsoft.com/office/drawing/2014/main" id="{CA55887F-3D76-49EA-A9AA-A46B4DBC0A65}"/>
            </a:ext>
          </a:extLst>
        </xdr:cNvPr>
        <xdr:cNvSpPr/>
      </xdr:nvSpPr>
      <xdr:spPr>
        <a:xfrm>
          <a:off x="5655128" y="25551493"/>
          <a:ext cx="136073" cy="443266"/>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435427</xdr:colOff>
      <xdr:row>56</xdr:row>
      <xdr:rowOff>141514</xdr:rowOff>
    </xdr:from>
    <xdr:to>
      <xdr:col>8</xdr:col>
      <xdr:colOff>1632857</xdr:colOff>
      <xdr:row>58</xdr:row>
      <xdr:rowOff>95251</xdr:rowOff>
    </xdr:to>
    <xdr:sp macro="" textlink="">
      <xdr:nvSpPr>
        <xdr:cNvPr id="20" name="TextBox 19">
          <a:extLst>
            <a:ext uri="{FF2B5EF4-FFF2-40B4-BE49-F238E27FC236}">
              <a16:creationId xmlns:a16="http://schemas.microsoft.com/office/drawing/2014/main" id="{A4A09DBA-E137-4DFE-94F9-CDC05B825535}"/>
            </a:ext>
          </a:extLst>
        </xdr:cNvPr>
        <xdr:cNvSpPr txBox="1"/>
      </xdr:nvSpPr>
      <xdr:spPr>
        <a:xfrm>
          <a:off x="11386456" y="14478000"/>
          <a:ext cx="1197430" cy="508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Upper tail critical value</a:t>
          </a:r>
        </a:p>
      </xdr:txBody>
    </xdr:sp>
    <xdr:clientData/>
  </xdr:twoCellAnchor>
  <xdr:twoCellAnchor>
    <xdr:from>
      <xdr:col>8</xdr:col>
      <xdr:colOff>484412</xdr:colOff>
      <xdr:row>58</xdr:row>
      <xdr:rowOff>119744</xdr:rowOff>
    </xdr:from>
    <xdr:to>
      <xdr:col>8</xdr:col>
      <xdr:colOff>1611085</xdr:colOff>
      <xdr:row>60</xdr:row>
      <xdr:rowOff>43544</xdr:rowOff>
    </xdr:to>
    <xdr:sp macro="" textlink="">
      <xdr:nvSpPr>
        <xdr:cNvPr id="21" name="TextBox 20">
          <a:extLst>
            <a:ext uri="{FF2B5EF4-FFF2-40B4-BE49-F238E27FC236}">
              <a16:creationId xmlns:a16="http://schemas.microsoft.com/office/drawing/2014/main" id="{4100C350-D969-47AF-8FFD-31046560D033}"/>
            </a:ext>
          </a:extLst>
        </xdr:cNvPr>
        <xdr:cNvSpPr txBox="1"/>
      </xdr:nvSpPr>
      <xdr:spPr>
        <a:xfrm>
          <a:off x="11435441" y="15011401"/>
          <a:ext cx="1126673" cy="478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lower tail critical value</a:t>
          </a:r>
        </a:p>
      </xdr:txBody>
    </xdr:sp>
    <xdr:clientData/>
  </xdr:twoCellAnchor>
  <xdr:twoCellAnchor>
    <xdr:from>
      <xdr:col>4</xdr:col>
      <xdr:colOff>152401</xdr:colOff>
      <xdr:row>99</xdr:row>
      <xdr:rowOff>133349</xdr:rowOff>
    </xdr:from>
    <xdr:to>
      <xdr:col>4</xdr:col>
      <xdr:colOff>1796143</xdr:colOff>
      <xdr:row>101</xdr:row>
      <xdr:rowOff>163286</xdr:rowOff>
    </xdr:to>
    <xdr:sp macro="" textlink="">
      <xdr:nvSpPr>
        <xdr:cNvPr id="24" name="TextBox 23">
          <a:extLst>
            <a:ext uri="{FF2B5EF4-FFF2-40B4-BE49-F238E27FC236}">
              <a16:creationId xmlns:a16="http://schemas.microsoft.com/office/drawing/2014/main" id="{FF032177-E1C1-4767-8092-B7A51B3D828F}"/>
            </a:ext>
          </a:extLst>
        </xdr:cNvPr>
        <xdr:cNvSpPr txBox="1"/>
      </xdr:nvSpPr>
      <xdr:spPr>
        <a:xfrm>
          <a:off x="5061858" y="25061635"/>
          <a:ext cx="1643742"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 =2.6032</a:t>
          </a:r>
        </a:p>
      </xdr:txBody>
    </xdr:sp>
    <xdr:clientData/>
  </xdr:twoCellAnchor>
  <xdr:twoCellAnchor editAs="oneCell">
    <xdr:from>
      <xdr:col>1</xdr:col>
      <xdr:colOff>693399</xdr:colOff>
      <xdr:row>53</xdr:row>
      <xdr:rowOff>26400</xdr:rowOff>
    </xdr:from>
    <xdr:to>
      <xdr:col>1</xdr:col>
      <xdr:colOff>951159</xdr:colOff>
      <xdr:row>53</xdr:row>
      <xdr:rowOff>81840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26" name="Ink 25">
              <a:extLst>
                <a:ext uri="{FF2B5EF4-FFF2-40B4-BE49-F238E27FC236}">
                  <a16:creationId xmlns:a16="http://schemas.microsoft.com/office/drawing/2014/main" id="{0165B71C-4BFD-4956-8601-080ED644A90F}"/>
                </a:ext>
              </a:extLst>
            </xdr14:cNvPr>
            <xdr14:cNvContentPartPr/>
          </xdr14:nvContentPartPr>
          <xdr14:nvPr macro=""/>
          <xdr14:xfrm>
            <a:off x="1305720" y="13266150"/>
            <a:ext cx="257760" cy="55440"/>
          </xdr14:xfrm>
        </xdr:contentPart>
      </mc:Choice>
      <mc:Fallback xmlns="">
        <xdr:pic>
          <xdr:nvPicPr>
            <xdr:cNvPr id="23" name="Ink 22">
              <a:extLst>
                <a:ext uri="{FF2B5EF4-FFF2-40B4-BE49-F238E27FC236}">
                  <a16:creationId xmlns:a16="http://schemas.microsoft.com/office/drawing/2014/main" id="{8A80F270-8BB4-4762-86EC-BDDF4CE59883}"/>
                </a:ext>
              </a:extLst>
            </xdr:cNvPr>
            <xdr:cNvPicPr/>
          </xdr:nvPicPr>
          <xdr:blipFill>
            <a:blip xmlns:r="http://schemas.openxmlformats.org/officeDocument/2006/relationships" r:embed="rId6"/>
            <a:stretch>
              <a:fillRect/>
            </a:stretch>
          </xdr:blipFill>
          <xdr:spPr>
            <a:xfrm>
              <a:off x="1251720" y="13158150"/>
              <a:ext cx="365400" cy="271080"/>
            </a:xfrm>
            <a:prstGeom prst="rect">
              <a:avLst/>
            </a:prstGeom>
          </xdr:spPr>
        </xdr:pic>
      </mc:Fallback>
    </mc:AlternateContent>
    <xdr:clientData/>
  </xdr:twoCellAnchor>
  <xdr:twoCellAnchor editAs="oneCell">
    <xdr:from>
      <xdr:col>1</xdr:col>
      <xdr:colOff>911559</xdr:colOff>
      <xdr:row>50</xdr:row>
      <xdr:rowOff>138180</xdr:rowOff>
    </xdr:from>
    <xdr:to>
      <xdr:col>1</xdr:col>
      <xdr:colOff>1085062</xdr:colOff>
      <xdr:row>51</xdr:row>
      <xdr:rowOff>241</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29" name="Ink 28">
              <a:extLst>
                <a:ext uri="{FF2B5EF4-FFF2-40B4-BE49-F238E27FC236}">
                  <a16:creationId xmlns:a16="http://schemas.microsoft.com/office/drawing/2014/main" id="{8254E47B-BEE3-4DC6-8FFE-C25C3C951C4B}"/>
                </a:ext>
              </a:extLst>
            </xdr14:cNvPr>
            <xdr14:cNvContentPartPr/>
          </xdr14:nvContentPartPr>
          <xdr14:nvPr macro=""/>
          <xdr14:xfrm>
            <a:off x="1523880" y="12806430"/>
            <a:ext cx="175680" cy="52560"/>
          </xdr14:xfrm>
        </xdr:contentPart>
      </mc:Choice>
      <mc:Fallback xmlns="">
        <xdr:pic>
          <xdr:nvPicPr>
            <xdr:cNvPr id="26" name="Ink 25">
              <a:extLst>
                <a:ext uri="{FF2B5EF4-FFF2-40B4-BE49-F238E27FC236}">
                  <a16:creationId xmlns:a16="http://schemas.microsoft.com/office/drawing/2014/main" id="{644F4834-DED1-48ED-B167-BC5451CDD193}"/>
                </a:ext>
              </a:extLst>
            </xdr:cNvPr>
            <xdr:cNvPicPr/>
          </xdr:nvPicPr>
          <xdr:blipFill>
            <a:blip xmlns:r="http://schemas.openxmlformats.org/officeDocument/2006/relationships" r:embed="rId12"/>
            <a:stretch>
              <a:fillRect/>
            </a:stretch>
          </xdr:blipFill>
          <xdr:spPr>
            <a:xfrm>
              <a:off x="1469880" y="12698430"/>
              <a:ext cx="283320" cy="268200"/>
            </a:xfrm>
            <a:prstGeom prst="rect">
              <a:avLst/>
            </a:prstGeom>
          </xdr:spPr>
        </xdr:pic>
      </mc:Fallback>
    </mc:AlternateContent>
    <xdr:clientData/>
  </xdr:twoCellAnchor>
  <xdr:twoCellAnchor editAs="oneCell">
    <xdr:from>
      <xdr:col>1</xdr:col>
      <xdr:colOff>1019919</xdr:colOff>
      <xdr:row>49</xdr:row>
      <xdr:rowOff>81000</xdr:rowOff>
    </xdr:from>
    <xdr:to>
      <xdr:col>1</xdr:col>
      <xdr:colOff>1117462</xdr:colOff>
      <xdr:row>49</xdr:row>
      <xdr:rowOff>95040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31" name="Ink 30">
              <a:extLst>
                <a:ext uri="{FF2B5EF4-FFF2-40B4-BE49-F238E27FC236}">
                  <a16:creationId xmlns:a16="http://schemas.microsoft.com/office/drawing/2014/main" id="{FA028085-CD98-4C77-B6F1-C1F9F40C8DAC}"/>
                </a:ext>
              </a:extLst>
            </xdr14:cNvPr>
            <xdr14:cNvContentPartPr/>
          </xdr14:nvContentPartPr>
          <xdr14:nvPr macro=""/>
          <xdr14:xfrm>
            <a:off x="1632240" y="12558750"/>
            <a:ext cx="99720" cy="14040"/>
          </xdr14:xfrm>
        </xdr:contentPart>
      </mc:Choice>
      <mc:Fallback xmlns="">
        <xdr:pic>
          <xdr:nvPicPr>
            <xdr:cNvPr id="28" name="Ink 27">
              <a:extLst>
                <a:ext uri="{FF2B5EF4-FFF2-40B4-BE49-F238E27FC236}">
                  <a16:creationId xmlns:a16="http://schemas.microsoft.com/office/drawing/2014/main" id="{83B71C47-BE35-451D-96A3-0A676CBA6BEC}"/>
                </a:ext>
              </a:extLst>
            </xdr:cNvPr>
            <xdr:cNvPicPr/>
          </xdr:nvPicPr>
          <xdr:blipFill>
            <a:blip xmlns:r="http://schemas.openxmlformats.org/officeDocument/2006/relationships" r:embed="rId16"/>
            <a:stretch>
              <a:fillRect/>
            </a:stretch>
          </xdr:blipFill>
          <xdr:spPr>
            <a:xfrm>
              <a:off x="1578600" y="12451110"/>
              <a:ext cx="207360" cy="229680"/>
            </a:xfrm>
            <a:prstGeom prst="rect">
              <a:avLst/>
            </a:prstGeom>
          </xdr:spPr>
        </xdr:pic>
      </mc:Fallback>
    </mc:AlternateContent>
    <xdr:clientData/>
  </xdr:twoCellAnchor>
  <xdr:twoCellAnchor editAs="oneCell">
    <xdr:from>
      <xdr:col>1</xdr:col>
      <xdr:colOff>1060959</xdr:colOff>
      <xdr:row>48</xdr:row>
      <xdr:rowOff>129660</xdr:rowOff>
    </xdr:from>
    <xdr:to>
      <xdr:col>1</xdr:col>
      <xdr:colOff>1117462</xdr:colOff>
      <xdr:row>48</xdr:row>
      <xdr:rowOff>176820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32" name="Ink 31">
              <a:extLst>
                <a:ext uri="{FF2B5EF4-FFF2-40B4-BE49-F238E27FC236}">
                  <a16:creationId xmlns:a16="http://schemas.microsoft.com/office/drawing/2014/main" id="{3002FFFF-1478-46A9-8E8E-896E3E0636CA}"/>
                </a:ext>
              </a:extLst>
            </xdr14:cNvPr>
            <xdr14:cNvContentPartPr/>
          </xdr14:nvContentPartPr>
          <xdr14:nvPr macro=""/>
          <xdr14:xfrm>
            <a:off x="1673280" y="12416910"/>
            <a:ext cx="58680" cy="47160"/>
          </xdr14:xfrm>
        </xdr:contentPart>
      </mc:Choice>
      <mc:Fallback xmlns="">
        <xdr:pic>
          <xdr:nvPicPr>
            <xdr:cNvPr id="29" name="Ink 28">
              <a:extLst>
                <a:ext uri="{FF2B5EF4-FFF2-40B4-BE49-F238E27FC236}">
                  <a16:creationId xmlns:a16="http://schemas.microsoft.com/office/drawing/2014/main" id="{AB515D6A-FD18-4A55-A4DB-8FECDCA568A4}"/>
                </a:ext>
              </a:extLst>
            </xdr:cNvPr>
            <xdr:cNvPicPr/>
          </xdr:nvPicPr>
          <xdr:blipFill>
            <a:blip xmlns:r="http://schemas.openxmlformats.org/officeDocument/2006/relationships" r:embed="rId18"/>
            <a:stretch>
              <a:fillRect/>
            </a:stretch>
          </xdr:blipFill>
          <xdr:spPr>
            <a:xfrm>
              <a:off x="1619640" y="12309270"/>
              <a:ext cx="166320" cy="262800"/>
            </a:xfrm>
            <a:prstGeom prst="rect">
              <a:avLst/>
            </a:prstGeom>
          </xdr:spPr>
        </xdr:pic>
      </mc:Fallback>
    </mc:AlternateContent>
    <xdr:clientData/>
  </xdr:twoCellAnchor>
  <xdr:twoCellAnchor editAs="oneCell">
    <xdr:from>
      <xdr:col>7</xdr:col>
      <xdr:colOff>775483</xdr:colOff>
      <xdr:row>60</xdr:row>
      <xdr:rowOff>40607</xdr:rowOff>
    </xdr:from>
    <xdr:to>
      <xdr:col>7</xdr:col>
      <xdr:colOff>775843</xdr:colOff>
      <xdr:row>60</xdr:row>
      <xdr:rowOff>40967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41" name="Ink 40">
              <a:extLst>
                <a:ext uri="{FF2B5EF4-FFF2-40B4-BE49-F238E27FC236}">
                  <a16:creationId xmlns:a16="http://schemas.microsoft.com/office/drawing/2014/main" id="{442D842D-D038-44C6-91F7-17B52211FBD4}"/>
                </a:ext>
              </a:extLst>
            </xdr14:cNvPr>
            <xdr14:cNvContentPartPr/>
          </xdr14:nvContentPartPr>
          <xdr14:nvPr macro=""/>
          <xdr14:xfrm>
            <a:off x="9456840" y="14790750"/>
            <a:ext cx="360" cy="360"/>
          </xdr14:xfrm>
        </xdr:contentPart>
      </mc:Choice>
      <mc:Fallback xmlns="">
        <xdr:pic>
          <xdr:nvPicPr>
            <xdr:cNvPr id="54" name="Ink 53">
              <a:extLst>
                <a:ext uri="{FF2B5EF4-FFF2-40B4-BE49-F238E27FC236}">
                  <a16:creationId xmlns:a16="http://schemas.microsoft.com/office/drawing/2014/main" id="{9A0FAD9D-E151-4AE4-A4C7-90A1A51E4C39}"/>
                </a:ext>
              </a:extLst>
            </xdr:cNvPr>
            <xdr:cNvPicPr/>
          </xdr:nvPicPr>
          <xdr:blipFill>
            <a:blip xmlns:r="http://schemas.openxmlformats.org/officeDocument/2006/relationships" r:embed="rId36"/>
            <a:stretch>
              <a:fillRect/>
            </a:stretch>
          </xdr:blipFill>
          <xdr:spPr>
            <a:xfrm>
              <a:off x="9438840" y="14683110"/>
              <a:ext cx="36000" cy="216000"/>
            </a:xfrm>
            <a:prstGeom prst="rect">
              <a:avLst/>
            </a:prstGeom>
          </xdr:spPr>
        </xdr:pic>
      </mc:Fallback>
    </mc:AlternateContent>
    <xdr:clientData/>
  </xdr:twoCellAnchor>
  <xdr:twoCellAnchor editAs="oneCell">
    <xdr:from>
      <xdr:col>7</xdr:col>
      <xdr:colOff>720763</xdr:colOff>
      <xdr:row>59</xdr:row>
      <xdr:rowOff>258240</xdr:rowOff>
    </xdr:from>
    <xdr:to>
      <xdr:col>7</xdr:col>
      <xdr:colOff>721123</xdr:colOff>
      <xdr:row>59</xdr:row>
      <xdr:rowOff>258600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42" name="Ink 41">
              <a:extLst>
                <a:ext uri="{FF2B5EF4-FFF2-40B4-BE49-F238E27FC236}">
                  <a16:creationId xmlns:a16="http://schemas.microsoft.com/office/drawing/2014/main" id="{C451464F-BDA7-4850-8785-B3D7AEDE3359}"/>
                </a:ext>
              </a:extLst>
            </xdr14:cNvPr>
            <xdr14:cNvContentPartPr/>
          </xdr14:nvContentPartPr>
          <xdr14:nvPr macro=""/>
          <xdr14:xfrm>
            <a:off x="9402120" y="14640990"/>
            <a:ext cx="360" cy="360"/>
          </xdr14:xfrm>
        </xdr:contentPart>
      </mc:Choice>
      <mc:Fallback xmlns="">
        <xdr:pic>
          <xdr:nvPicPr>
            <xdr:cNvPr id="55" name="Ink 54">
              <a:extLst>
                <a:ext uri="{FF2B5EF4-FFF2-40B4-BE49-F238E27FC236}">
                  <a16:creationId xmlns:a16="http://schemas.microsoft.com/office/drawing/2014/main" id="{534B2FFC-7EF5-4CD2-BB56-76B40022651A}"/>
                </a:ext>
              </a:extLst>
            </xdr:cNvPr>
            <xdr:cNvPicPr/>
          </xdr:nvPicPr>
          <xdr:blipFill>
            <a:blip xmlns:r="http://schemas.openxmlformats.org/officeDocument/2006/relationships" r:embed="rId38"/>
            <a:stretch>
              <a:fillRect/>
            </a:stretch>
          </xdr:blipFill>
          <xdr:spPr>
            <a:xfrm>
              <a:off x="9384480" y="14533350"/>
              <a:ext cx="36000" cy="216000"/>
            </a:xfrm>
            <a:prstGeom prst="rect">
              <a:avLst/>
            </a:prstGeom>
          </xdr:spPr>
        </xdr:pic>
      </mc:Fallback>
    </mc:AlternateContent>
    <xdr:clientData/>
  </xdr:twoCellAnchor>
  <xdr:twoCellAnchor editAs="oneCell">
    <xdr:from>
      <xdr:col>5</xdr:col>
      <xdr:colOff>789060</xdr:colOff>
      <xdr:row>61</xdr:row>
      <xdr:rowOff>67547</xdr:rowOff>
    </xdr:from>
    <xdr:to>
      <xdr:col>5</xdr:col>
      <xdr:colOff>789420</xdr:colOff>
      <xdr:row>61</xdr:row>
      <xdr:rowOff>73307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43" name="Ink 42">
              <a:extLst>
                <a:ext uri="{FF2B5EF4-FFF2-40B4-BE49-F238E27FC236}">
                  <a16:creationId xmlns:a16="http://schemas.microsoft.com/office/drawing/2014/main" id="{CB49DD22-C186-4DA9-8B7F-4D9E1301CA17}"/>
                </a:ext>
              </a:extLst>
            </xdr14:cNvPr>
            <xdr14:cNvContentPartPr/>
          </xdr14:nvContentPartPr>
          <xdr14:nvPr macro=""/>
          <xdr14:xfrm>
            <a:off x="6694560" y="15008190"/>
            <a:ext cx="360" cy="5760"/>
          </xdr14:xfrm>
        </xdr:contentPart>
      </mc:Choice>
      <mc:Fallback xmlns="">
        <xdr:pic>
          <xdr:nvPicPr>
            <xdr:cNvPr id="56" name="Ink 55">
              <a:extLst>
                <a:ext uri="{FF2B5EF4-FFF2-40B4-BE49-F238E27FC236}">
                  <a16:creationId xmlns:a16="http://schemas.microsoft.com/office/drawing/2014/main" id="{E8FC8DBF-6C87-40E9-A42A-A0141A6BE0BE}"/>
                </a:ext>
              </a:extLst>
            </xdr:cNvPr>
            <xdr:cNvPicPr/>
          </xdr:nvPicPr>
          <xdr:blipFill>
            <a:blip xmlns:r="http://schemas.openxmlformats.org/officeDocument/2006/relationships" r:embed="rId40"/>
            <a:stretch>
              <a:fillRect/>
            </a:stretch>
          </xdr:blipFill>
          <xdr:spPr>
            <a:xfrm>
              <a:off x="6676560" y="14900550"/>
              <a:ext cx="36000" cy="221400"/>
            </a:xfrm>
            <a:prstGeom prst="rect">
              <a:avLst/>
            </a:prstGeom>
          </xdr:spPr>
        </xdr:pic>
      </mc:Fallback>
    </mc:AlternateContent>
    <xdr:clientData/>
  </xdr:twoCellAnchor>
  <xdr:twoCellAnchor>
    <xdr:from>
      <xdr:col>8</xdr:col>
      <xdr:colOff>1012371</xdr:colOff>
      <xdr:row>30</xdr:row>
      <xdr:rowOff>70758</xdr:rowOff>
    </xdr:from>
    <xdr:to>
      <xdr:col>10</xdr:col>
      <xdr:colOff>0</xdr:colOff>
      <xdr:row>32</xdr:row>
      <xdr:rowOff>22100</xdr:rowOff>
    </xdr:to>
    <xdr:sp macro="" textlink="">
      <xdr:nvSpPr>
        <xdr:cNvPr id="44" name="Speech Bubble: Rectangle 43">
          <a:extLst>
            <a:ext uri="{FF2B5EF4-FFF2-40B4-BE49-F238E27FC236}">
              <a16:creationId xmlns:a16="http://schemas.microsoft.com/office/drawing/2014/main" id="{81019DA1-C947-41CA-9DEA-0D6D6AE3A7B4}"/>
            </a:ext>
          </a:extLst>
        </xdr:cNvPr>
        <xdr:cNvSpPr/>
      </xdr:nvSpPr>
      <xdr:spPr>
        <a:xfrm>
          <a:off x="11963400" y="7647215"/>
          <a:ext cx="2242457" cy="745999"/>
        </a:xfrm>
        <a:prstGeom prst="wedgeRectCallout">
          <a:avLst>
            <a:gd name="adj1" fmla="val -122669"/>
            <a:gd name="adj2" fmla="val 3450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needs to be split</a:t>
          </a:r>
        </a:p>
      </xdr:txBody>
    </xdr:sp>
    <xdr:clientData/>
  </xdr:twoCellAnchor>
  <xdr:twoCellAnchor>
    <xdr:from>
      <xdr:col>5</xdr:col>
      <xdr:colOff>81643</xdr:colOff>
      <xdr:row>28</xdr:row>
      <xdr:rowOff>353785</xdr:rowOff>
    </xdr:from>
    <xdr:to>
      <xdr:col>5</xdr:col>
      <xdr:colOff>435428</xdr:colOff>
      <xdr:row>32</xdr:row>
      <xdr:rowOff>54429</xdr:rowOff>
    </xdr:to>
    <xdr:sp macro="" textlink="">
      <xdr:nvSpPr>
        <xdr:cNvPr id="45" name="Right Brace 44">
          <a:extLst>
            <a:ext uri="{FF2B5EF4-FFF2-40B4-BE49-F238E27FC236}">
              <a16:creationId xmlns:a16="http://schemas.microsoft.com/office/drawing/2014/main" id="{D4BA5835-977C-4B88-9875-A45C0131C5DF}"/>
            </a:ext>
          </a:extLst>
        </xdr:cNvPr>
        <xdr:cNvSpPr/>
      </xdr:nvSpPr>
      <xdr:spPr>
        <a:xfrm>
          <a:off x="6139543" y="7097485"/>
          <a:ext cx="353785" cy="127036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489856</xdr:colOff>
      <xdr:row>29</xdr:row>
      <xdr:rowOff>138793</xdr:rowOff>
    </xdr:from>
    <xdr:to>
      <xdr:col>5</xdr:col>
      <xdr:colOff>1279071</xdr:colOff>
      <xdr:row>31</xdr:row>
      <xdr:rowOff>217714</xdr:rowOff>
    </xdr:to>
    <xdr:sp macro="" textlink="">
      <xdr:nvSpPr>
        <xdr:cNvPr id="46" name="TextBox 45">
          <a:extLst>
            <a:ext uri="{FF2B5EF4-FFF2-40B4-BE49-F238E27FC236}">
              <a16:creationId xmlns:a16="http://schemas.microsoft.com/office/drawing/2014/main" id="{F8630F53-DAC7-49AA-95DD-308D6C2F2C71}"/>
            </a:ext>
          </a:extLst>
        </xdr:cNvPr>
        <xdr:cNvSpPr txBox="1"/>
      </xdr:nvSpPr>
      <xdr:spPr>
        <a:xfrm>
          <a:off x="6547756" y="7263493"/>
          <a:ext cx="789215" cy="863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12</a:t>
          </a:r>
          <a:r>
            <a:rPr lang="en-US" sz="1800" baseline="0"/>
            <a:t> total</a:t>
          </a:r>
          <a:endParaRPr lang="en-US" sz="1800"/>
        </a:p>
      </xdr:txBody>
    </xdr:sp>
    <xdr:clientData/>
  </xdr:twoCellAnchor>
  <xdr:twoCellAnchor>
    <xdr:from>
      <xdr:col>6</xdr:col>
      <xdr:colOff>315686</xdr:colOff>
      <xdr:row>102</xdr:row>
      <xdr:rowOff>119743</xdr:rowOff>
    </xdr:from>
    <xdr:to>
      <xdr:col>6</xdr:col>
      <xdr:colOff>451759</xdr:colOff>
      <xdr:row>105</xdr:row>
      <xdr:rowOff>7838</xdr:rowOff>
    </xdr:to>
    <xdr:sp macro="" textlink="">
      <xdr:nvSpPr>
        <xdr:cNvPr id="50" name="Arrow: Up-Down 49">
          <a:extLst>
            <a:ext uri="{FF2B5EF4-FFF2-40B4-BE49-F238E27FC236}">
              <a16:creationId xmlns:a16="http://schemas.microsoft.com/office/drawing/2014/main" id="{6B472418-1BA9-41C2-9151-6E2F28FA6DF5}"/>
            </a:ext>
          </a:extLst>
        </xdr:cNvPr>
        <xdr:cNvSpPr/>
      </xdr:nvSpPr>
      <xdr:spPr>
        <a:xfrm>
          <a:off x="8490857" y="25418143"/>
          <a:ext cx="136073" cy="443266"/>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729344</xdr:colOff>
      <xdr:row>103</xdr:row>
      <xdr:rowOff>1</xdr:rowOff>
    </xdr:from>
    <xdr:to>
      <xdr:col>3</xdr:col>
      <xdr:colOff>903516</xdr:colOff>
      <xdr:row>105</xdr:row>
      <xdr:rowOff>149354</xdr:rowOff>
    </xdr:to>
    <xdr:sp macro="" textlink="">
      <xdr:nvSpPr>
        <xdr:cNvPr id="51" name="Arrow: Up-Down 50">
          <a:extLst>
            <a:ext uri="{FF2B5EF4-FFF2-40B4-BE49-F238E27FC236}">
              <a16:creationId xmlns:a16="http://schemas.microsoft.com/office/drawing/2014/main" id="{82A94272-66D3-ACAF-770E-0560C8C321D0}"/>
            </a:ext>
          </a:extLst>
        </xdr:cNvPr>
        <xdr:cNvSpPr/>
      </xdr:nvSpPr>
      <xdr:spPr>
        <a:xfrm>
          <a:off x="4332515" y="25483458"/>
          <a:ext cx="174172" cy="519467"/>
        </a:xfrm>
        <a:prstGeom prst="upDown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522515</xdr:colOff>
      <xdr:row>7</xdr:row>
      <xdr:rowOff>76200</xdr:rowOff>
    </xdr:from>
    <xdr:to>
      <xdr:col>7</xdr:col>
      <xdr:colOff>1099457</xdr:colOff>
      <xdr:row>53</xdr:row>
      <xdr:rowOff>65315</xdr:rowOff>
    </xdr:to>
    <xdr:cxnSp macro="">
      <xdr:nvCxnSpPr>
        <xdr:cNvPr id="8" name="Straight Connector 7">
          <a:extLst>
            <a:ext uri="{FF2B5EF4-FFF2-40B4-BE49-F238E27FC236}">
              <a16:creationId xmlns:a16="http://schemas.microsoft.com/office/drawing/2014/main" id="{8963821E-89D8-5D14-927E-F98CB6403B33}"/>
            </a:ext>
          </a:extLst>
        </xdr:cNvPr>
        <xdr:cNvCxnSpPr/>
      </xdr:nvCxnSpPr>
      <xdr:spPr>
        <a:xfrm>
          <a:off x="8697686" y="1371600"/>
          <a:ext cx="2068285" cy="124750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306979</xdr:colOff>
      <xdr:row>13</xdr:row>
      <xdr:rowOff>0</xdr:rowOff>
    </xdr:from>
    <xdr:to>
      <xdr:col>1</xdr:col>
      <xdr:colOff>866504</xdr:colOff>
      <xdr:row>13</xdr:row>
      <xdr:rowOff>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EF1C1AC4-60CF-4107-B98A-86A72AE62C68}"/>
            </a:ext>
          </a:extLst>
        </xdr:cNvPr>
        <xdr:cNvSpPr/>
      </xdr:nvSpPr>
      <xdr:spPr>
        <a:xfrm>
          <a:off x="306979" y="2827020"/>
          <a:ext cx="910045" cy="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446315</xdr:colOff>
      <xdr:row>1</xdr:row>
      <xdr:rowOff>123373</xdr:rowOff>
    </xdr:from>
    <xdr:to>
      <xdr:col>2</xdr:col>
      <xdr:colOff>505582</xdr:colOff>
      <xdr:row>6</xdr:row>
      <xdr:rowOff>140306</xdr:rowOff>
    </xdr:to>
    <xdr:sp macro="" textlink="">
      <xdr:nvSpPr>
        <xdr:cNvPr id="7" name="Left Arrow 3">
          <a:hlinkClick xmlns:r="http://schemas.openxmlformats.org/officeDocument/2006/relationships" r:id="rId1"/>
          <a:extLst>
            <a:ext uri="{FF2B5EF4-FFF2-40B4-BE49-F238E27FC236}">
              <a16:creationId xmlns:a16="http://schemas.microsoft.com/office/drawing/2014/main" id="{9F5BD7FC-7964-4ACC-A43E-D5FBCB3B206C}"/>
            </a:ext>
          </a:extLst>
        </xdr:cNvPr>
        <xdr:cNvSpPr/>
      </xdr:nvSpPr>
      <xdr:spPr>
        <a:xfrm>
          <a:off x="446315" y="308430"/>
          <a:ext cx="1278467" cy="94221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xdr:col>
      <xdr:colOff>693058</xdr:colOff>
      <xdr:row>2</xdr:row>
      <xdr:rowOff>2419</xdr:rowOff>
    </xdr:from>
    <xdr:to>
      <xdr:col>8</xdr:col>
      <xdr:colOff>250371</xdr:colOff>
      <xdr:row>5</xdr:row>
      <xdr:rowOff>162077</xdr:rowOff>
    </xdr:to>
    <xdr:sp macro="" textlink="">
      <xdr:nvSpPr>
        <xdr:cNvPr id="8" name="Rounded Rectangle 1">
          <a:extLst>
            <a:ext uri="{FF2B5EF4-FFF2-40B4-BE49-F238E27FC236}">
              <a16:creationId xmlns:a16="http://schemas.microsoft.com/office/drawing/2014/main" id="{5C200E52-2969-4ADA-9A7E-DEA1FE0C2CD0}"/>
            </a:ext>
          </a:extLst>
        </xdr:cNvPr>
        <xdr:cNvSpPr/>
      </xdr:nvSpPr>
      <xdr:spPr>
        <a:xfrm>
          <a:off x="2521858" y="372533"/>
          <a:ext cx="4553856" cy="71483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9</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10</xdr:col>
      <xdr:colOff>1051834</xdr:colOff>
      <xdr:row>1</xdr:row>
      <xdr:rowOff>89807</xdr:rowOff>
    </xdr:from>
    <xdr:to>
      <xdr:col>13</xdr:col>
      <xdr:colOff>925286</xdr:colOff>
      <xdr:row>5</xdr:row>
      <xdr:rowOff>184150</xdr:rowOff>
    </xdr:to>
    <xdr:sp macro="" textlink="">
      <xdr:nvSpPr>
        <xdr:cNvPr id="9" name="Rounded Rectangle 6">
          <a:extLst>
            <a:ext uri="{FF2B5EF4-FFF2-40B4-BE49-F238E27FC236}">
              <a16:creationId xmlns:a16="http://schemas.microsoft.com/office/drawing/2014/main" id="{D53D1223-F264-4A8F-A3BC-D68DADAA1841}"/>
            </a:ext>
          </a:extLst>
        </xdr:cNvPr>
        <xdr:cNvSpPr/>
      </xdr:nvSpPr>
      <xdr:spPr>
        <a:xfrm>
          <a:off x="10870748" y="274864"/>
          <a:ext cx="3237138" cy="834572"/>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oneCellAnchor>
    <xdr:from>
      <xdr:col>13</xdr:col>
      <xdr:colOff>533400</xdr:colOff>
      <xdr:row>13</xdr:row>
      <xdr:rowOff>0</xdr:rowOff>
    </xdr:from>
    <xdr:ext cx="751114" cy="206828"/>
    <xdr:sp macro="" textlink="">
      <xdr:nvSpPr>
        <xdr:cNvPr id="19" name="TextBox 18">
          <a:extLst>
            <a:ext uri="{FF2B5EF4-FFF2-40B4-BE49-F238E27FC236}">
              <a16:creationId xmlns:a16="http://schemas.microsoft.com/office/drawing/2014/main" id="{7FB051A2-BD73-4B57-BF1E-5D103AC5E089}"/>
            </a:ext>
          </a:extLst>
        </xdr:cNvPr>
        <xdr:cNvSpPr txBox="1"/>
      </xdr:nvSpPr>
      <xdr:spPr>
        <a:xfrm>
          <a:off x="12153900" y="2763883"/>
          <a:ext cx="751114" cy="206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twoCellAnchor>
    <xdr:from>
      <xdr:col>0</xdr:col>
      <xdr:colOff>585107</xdr:colOff>
      <xdr:row>7</xdr:row>
      <xdr:rowOff>189775</xdr:rowOff>
    </xdr:from>
    <xdr:to>
      <xdr:col>10</xdr:col>
      <xdr:colOff>530679</xdr:colOff>
      <xdr:row>12</xdr:row>
      <xdr:rowOff>136071</xdr:rowOff>
    </xdr:to>
    <xdr:sp macro="" textlink="">
      <xdr:nvSpPr>
        <xdr:cNvPr id="29" name="TextBox 28">
          <a:extLst>
            <a:ext uri="{FF2B5EF4-FFF2-40B4-BE49-F238E27FC236}">
              <a16:creationId xmlns:a16="http://schemas.microsoft.com/office/drawing/2014/main" id="{75CEB9BD-A6FF-44F9-9CCF-4EB887731BF6}"/>
            </a:ext>
          </a:extLst>
        </xdr:cNvPr>
        <xdr:cNvSpPr txBox="1"/>
      </xdr:nvSpPr>
      <xdr:spPr>
        <a:xfrm>
          <a:off x="585107" y="1523275"/>
          <a:ext cx="9497786" cy="89879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rgbClr val="002060"/>
              </a:solidFill>
              <a:latin typeface="Lucida Bright" panose="02040602050505020304" pitchFamily="18" charset="0"/>
            </a:rPr>
            <a:t>Is there a difference between means of these three samples?</a:t>
          </a:r>
        </a:p>
        <a:p>
          <a:r>
            <a:rPr lang="en-US" sz="2400" b="0" baseline="0">
              <a:solidFill>
                <a:srgbClr val="002060"/>
              </a:solidFill>
              <a:latin typeface="Lucida Bright" panose="02040602050505020304" pitchFamily="18" charset="0"/>
            </a:rPr>
            <a:t>Test at 0.05 level of significance. </a:t>
          </a:r>
        </a:p>
        <a:p>
          <a:r>
            <a:rPr lang="en-US" sz="800" b="0" baseline="0">
              <a:solidFill>
                <a:schemeClr val="bg1"/>
              </a:solidFill>
              <a:latin typeface="Lucida Bright" panose="02040602050505020304" pitchFamily="18" charset="0"/>
            </a:rPr>
            <a:t>Green Test Bank 393 ANOVA</a:t>
          </a:r>
        </a:p>
      </xdr:txBody>
    </xdr:sp>
    <xdr:clientData/>
  </xdr:twoCellAnchor>
  <xdr:twoCellAnchor>
    <xdr:from>
      <xdr:col>10</xdr:col>
      <xdr:colOff>751113</xdr:colOff>
      <xdr:row>3</xdr:row>
      <xdr:rowOff>78379</xdr:rowOff>
    </xdr:from>
    <xdr:to>
      <xdr:col>10</xdr:col>
      <xdr:colOff>751113</xdr:colOff>
      <xdr:row>39</xdr:row>
      <xdr:rowOff>17418</xdr:rowOff>
    </xdr:to>
    <xdr:cxnSp macro="">
      <xdr:nvCxnSpPr>
        <xdr:cNvPr id="31" name="Straight Connector 30">
          <a:extLst>
            <a:ext uri="{FF2B5EF4-FFF2-40B4-BE49-F238E27FC236}">
              <a16:creationId xmlns:a16="http://schemas.microsoft.com/office/drawing/2014/main" id="{529EC122-49D0-4C3C-8249-6A0AE8690663}"/>
            </a:ext>
          </a:extLst>
        </xdr:cNvPr>
        <xdr:cNvCxnSpPr/>
      </xdr:nvCxnSpPr>
      <xdr:spPr>
        <a:xfrm flipH="1">
          <a:off x="10570027" y="633550"/>
          <a:ext cx="0" cy="87346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557893</xdr:colOff>
      <xdr:row>28</xdr:row>
      <xdr:rowOff>68036</xdr:rowOff>
    </xdr:from>
    <xdr:to>
      <xdr:col>10</xdr:col>
      <xdr:colOff>312965</xdr:colOff>
      <xdr:row>39</xdr:row>
      <xdr:rowOff>1</xdr:rowOff>
    </xdr:to>
    <xdr:sp macro="" textlink="">
      <xdr:nvSpPr>
        <xdr:cNvPr id="25" name="TextBox 24">
          <a:extLst>
            <a:ext uri="{FF2B5EF4-FFF2-40B4-BE49-F238E27FC236}">
              <a16:creationId xmlns:a16="http://schemas.microsoft.com/office/drawing/2014/main" id="{BFD41492-9B60-4280-B361-45CFC1D6AB09}"/>
            </a:ext>
          </a:extLst>
        </xdr:cNvPr>
        <xdr:cNvSpPr txBox="1"/>
      </xdr:nvSpPr>
      <xdr:spPr>
        <a:xfrm>
          <a:off x="557893" y="7429500"/>
          <a:ext cx="9307286" cy="202746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Should</a:t>
          </a:r>
          <a:r>
            <a:rPr lang="en-US" sz="2000" baseline="0">
              <a:effectLst/>
              <a:latin typeface="Lucida Bright" panose="02040602050505020304" pitchFamily="18" charset="0"/>
              <a:ea typeface="Calibri"/>
              <a:cs typeface="Times New Roman"/>
            </a:rPr>
            <a:t> Ho be rejected ?  Yes or No</a:t>
          </a: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b) Critical Value(s) =</a:t>
          </a: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c) Test Statistic =</a:t>
          </a:r>
        </a:p>
      </xdr:txBody>
    </xdr:sp>
    <xdr:clientData/>
  </xdr:twoCellAnchor>
  <xdr:twoCellAnchor>
    <xdr:from>
      <xdr:col>14</xdr:col>
      <xdr:colOff>32657</xdr:colOff>
      <xdr:row>0</xdr:row>
      <xdr:rowOff>174171</xdr:rowOff>
    </xdr:from>
    <xdr:to>
      <xdr:col>15</xdr:col>
      <xdr:colOff>574583</xdr:colOff>
      <xdr:row>6</xdr:row>
      <xdr:rowOff>6531</xdr:rowOff>
    </xdr:to>
    <xdr:sp macro="" textlink="">
      <xdr:nvSpPr>
        <xdr:cNvPr id="10" name="Rounded Rectangle 1">
          <a:hlinkClick xmlns:r="http://schemas.openxmlformats.org/officeDocument/2006/relationships" r:id="rId2"/>
          <a:extLst>
            <a:ext uri="{FF2B5EF4-FFF2-40B4-BE49-F238E27FC236}">
              <a16:creationId xmlns:a16="http://schemas.microsoft.com/office/drawing/2014/main" id="{B32F80D2-F4DE-426D-8499-AA66509EEC71}"/>
            </a:ext>
          </a:extLst>
        </xdr:cNvPr>
        <xdr:cNvSpPr/>
      </xdr:nvSpPr>
      <xdr:spPr>
        <a:xfrm>
          <a:off x="14554200" y="174171"/>
          <a:ext cx="1684926" cy="942703"/>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tx2">
                  <a:lumMod val="50000"/>
                </a:schemeClr>
              </a:solidFill>
              <a:latin typeface="Lucida Bright" panose="02040602050505020304" pitchFamily="18" charset="0"/>
            </a:rPr>
            <a:t>Check</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306979</xdr:colOff>
      <xdr:row>13</xdr:row>
      <xdr:rowOff>0</xdr:rowOff>
    </xdr:from>
    <xdr:to>
      <xdr:col>1</xdr:col>
      <xdr:colOff>866504</xdr:colOff>
      <xdr:row>13</xdr:row>
      <xdr:rowOff>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BEB187E2-0391-4A17-91A7-AAA0EECFD20E}"/>
            </a:ext>
          </a:extLst>
        </xdr:cNvPr>
        <xdr:cNvSpPr/>
      </xdr:nvSpPr>
      <xdr:spPr>
        <a:xfrm>
          <a:off x="306979" y="2377440"/>
          <a:ext cx="955765" cy="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446315</xdr:colOff>
      <xdr:row>1</xdr:row>
      <xdr:rowOff>123373</xdr:rowOff>
    </xdr:from>
    <xdr:to>
      <xdr:col>2</xdr:col>
      <xdr:colOff>505582</xdr:colOff>
      <xdr:row>6</xdr:row>
      <xdr:rowOff>140306</xdr:rowOff>
    </xdr:to>
    <xdr:sp macro="" textlink="">
      <xdr:nvSpPr>
        <xdr:cNvPr id="3" name="Left Arrow 3">
          <a:hlinkClick xmlns:r="http://schemas.openxmlformats.org/officeDocument/2006/relationships" r:id="rId2"/>
          <a:extLst>
            <a:ext uri="{FF2B5EF4-FFF2-40B4-BE49-F238E27FC236}">
              <a16:creationId xmlns:a16="http://schemas.microsoft.com/office/drawing/2014/main" id="{278D57D3-96DA-41E4-9D9F-A90141C0AA89}"/>
            </a:ext>
          </a:extLst>
        </xdr:cNvPr>
        <xdr:cNvSpPr/>
      </xdr:nvSpPr>
      <xdr:spPr>
        <a:xfrm>
          <a:off x="446315" y="306253"/>
          <a:ext cx="1324187" cy="93133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2</xdr:col>
      <xdr:colOff>986972</xdr:colOff>
      <xdr:row>1</xdr:row>
      <xdr:rowOff>176590</xdr:rowOff>
    </xdr:from>
    <xdr:to>
      <xdr:col>7</xdr:col>
      <xdr:colOff>544284</xdr:colOff>
      <xdr:row>5</xdr:row>
      <xdr:rowOff>151191</xdr:rowOff>
    </xdr:to>
    <xdr:sp macro="" textlink="">
      <xdr:nvSpPr>
        <xdr:cNvPr id="4" name="Rounded Rectangle 1">
          <a:extLst>
            <a:ext uri="{FF2B5EF4-FFF2-40B4-BE49-F238E27FC236}">
              <a16:creationId xmlns:a16="http://schemas.microsoft.com/office/drawing/2014/main" id="{C9CC2715-5DCE-4A59-9832-59336E81B6E0}"/>
            </a:ext>
          </a:extLst>
        </xdr:cNvPr>
        <xdr:cNvSpPr/>
      </xdr:nvSpPr>
      <xdr:spPr>
        <a:xfrm>
          <a:off x="2249715" y="361647"/>
          <a:ext cx="5511798" cy="71483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 Check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9</a:t>
          </a:r>
          <a:r>
            <a:rPr lang="en-US" sz="3200" b="0">
              <a:solidFill>
                <a:schemeClr val="accent2">
                  <a:lumMod val="50000"/>
                </a:schemeClr>
              </a:solidFill>
              <a:latin typeface="Lucida Bright" panose="02040602050505020304" pitchFamily="18" charset="0"/>
            </a:rPr>
            <a:t>  </a:t>
          </a:r>
        </a:p>
      </xdr:txBody>
    </xdr:sp>
    <xdr:clientData/>
  </xdr:twoCellAnchor>
  <xdr:oneCellAnchor>
    <xdr:from>
      <xdr:col>9</xdr:col>
      <xdr:colOff>533400</xdr:colOff>
      <xdr:row>13</xdr:row>
      <xdr:rowOff>0</xdr:rowOff>
    </xdr:from>
    <xdr:ext cx="751114" cy="206828"/>
    <xdr:sp macro="" textlink="">
      <xdr:nvSpPr>
        <xdr:cNvPr id="6" name="TextBox 5">
          <a:extLst>
            <a:ext uri="{FF2B5EF4-FFF2-40B4-BE49-F238E27FC236}">
              <a16:creationId xmlns:a16="http://schemas.microsoft.com/office/drawing/2014/main" id="{E3F00B39-D41A-4B8D-BC8D-CD7A1F1FC586}"/>
            </a:ext>
          </a:extLst>
        </xdr:cNvPr>
        <xdr:cNvSpPr txBox="1"/>
      </xdr:nvSpPr>
      <xdr:spPr>
        <a:xfrm>
          <a:off x="13716000" y="2377440"/>
          <a:ext cx="751114" cy="206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twoCellAnchor>
    <xdr:from>
      <xdr:col>0</xdr:col>
      <xdr:colOff>585107</xdr:colOff>
      <xdr:row>7</xdr:row>
      <xdr:rowOff>182155</xdr:rowOff>
    </xdr:from>
    <xdr:to>
      <xdr:col>7</xdr:col>
      <xdr:colOff>642257</xdr:colOff>
      <xdr:row>15</xdr:row>
      <xdr:rowOff>163286</xdr:rowOff>
    </xdr:to>
    <xdr:sp macro="" textlink="">
      <xdr:nvSpPr>
        <xdr:cNvPr id="7" name="TextBox 6">
          <a:extLst>
            <a:ext uri="{FF2B5EF4-FFF2-40B4-BE49-F238E27FC236}">
              <a16:creationId xmlns:a16="http://schemas.microsoft.com/office/drawing/2014/main" id="{0EF00B4C-691C-47CB-8E27-A30E342B910D}"/>
            </a:ext>
          </a:extLst>
        </xdr:cNvPr>
        <xdr:cNvSpPr txBox="1"/>
      </xdr:nvSpPr>
      <xdr:spPr>
        <a:xfrm>
          <a:off x="585107" y="1477555"/>
          <a:ext cx="7274379" cy="154867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rgbClr val="002060"/>
              </a:solidFill>
              <a:latin typeface="Lucida Bright" panose="02040602050505020304" pitchFamily="18" charset="0"/>
            </a:rPr>
            <a:t>Is there a difference between means of these three samples?</a:t>
          </a:r>
        </a:p>
        <a:p>
          <a:endParaRPr lang="en-US" sz="2400" b="0" baseline="0">
            <a:solidFill>
              <a:srgbClr val="002060"/>
            </a:solidFill>
            <a:latin typeface="Lucida Bright" panose="02040602050505020304" pitchFamily="18" charset="0"/>
          </a:endParaRPr>
        </a:p>
        <a:p>
          <a:r>
            <a:rPr lang="en-US" sz="2400" b="0" baseline="0">
              <a:solidFill>
                <a:srgbClr val="002060"/>
              </a:solidFill>
              <a:latin typeface="Lucida Bright" panose="02040602050505020304" pitchFamily="18" charset="0"/>
            </a:rPr>
            <a:t>Test at 0.05 level of significance. </a:t>
          </a:r>
        </a:p>
        <a:p>
          <a:r>
            <a:rPr lang="en-US" sz="800" b="0" baseline="0">
              <a:solidFill>
                <a:schemeClr val="bg1"/>
              </a:solidFill>
              <a:latin typeface="Lucida Bright" panose="02040602050505020304" pitchFamily="18" charset="0"/>
            </a:rPr>
            <a:t>Green Test Bank 393 ANOVA</a:t>
          </a:r>
        </a:p>
      </xdr:txBody>
    </xdr:sp>
    <xdr:clientData/>
  </xdr:twoCellAnchor>
  <xdr:twoCellAnchor>
    <xdr:from>
      <xdr:col>7</xdr:col>
      <xdr:colOff>1197425</xdr:colOff>
      <xdr:row>4</xdr:row>
      <xdr:rowOff>111035</xdr:rowOff>
    </xdr:from>
    <xdr:to>
      <xdr:col>7</xdr:col>
      <xdr:colOff>1197425</xdr:colOff>
      <xdr:row>40</xdr:row>
      <xdr:rowOff>50075</xdr:rowOff>
    </xdr:to>
    <xdr:cxnSp macro="">
      <xdr:nvCxnSpPr>
        <xdr:cNvPr id="8" name="Straight Connector 7">
          <a:extLst>
            <a:ext uri="{FF2B5EF4-FFF2-40B4-BE49-F238E27FC236}">
              <a16:creationId xmlns:a16="http://schemas.microsoft.com/office/drawing/2014/main" id="{1F7E5AC6-4EF1-4715-8B09-79ED5259F125}"/>
            </a:ext>
          </a:extLst>
        </xdr:cNvPr>
        <xdr:cNvCxnSpPr/>
      </xdr:nvCxnSpPr>
      <xdr:spPr>
        <a:xfrm flipH="1">
          <a:off x="8414654" y="851264"/>
          <a:ext cx="0" cy="110206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50</xdr:row>
      <xdr:rowOff>89809</xdr:rowOff>
    </xdr:from>
    <xdr:to>
      <xdr:col>7</xdr:col>
      <xdr:colOff>1251857</xdr:colOff>
      <xdr:row>59</xdr:row>
      <xdr:rowOff>1</xdr:rowOff>
    </xdr:to>
    <xdr:sp macro="" textlink="">
      <xdr:nvSpPr>
        <xdr:cNvPr id="9" name="TextBox 8">
          <a:extLst>
            <a:ext uri="{FF2B5EF4-FFF2-40B4-BE49-F238E27FC236}">
              <a16:creationId xmlns:a16="http://schemas.microsoft.com/office/drawing/2014/main" id="{1F0B8EB3-DE34-4A1C-8E0A-D8F9384C298D}"/>
            </a:ext>
          </a:extLst>
        </xdr:cNvPr>
        <xdr:cNvSpPr txBox="1"/>
      </xdr:nvSpPr>
      <xdr:spPr>
        <a:xfrm>
          <a:off x="0" y="13762266"/>
          <a:ext cx="8469086" cy="157570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Should</a:t>
          </a:r>
          <a:r>
            <a:rPr lang="en-US" sz="2000" baseline="0">
              <a:effectLst/>
              <a:latin typeface="Lucida Bright" panose="02040602050505020304" pitchFamily="18" charset="0"/>
              <a:ea typeface="Calibri"/>
              <a:cs typeface="Times New Roman"/>
            </a:rPr>
            <a:t> Ho be rejected ?  </a:t>
          </a:r>
          <a:r>
            <a:rPr lang="en-US" sz="2000" b="1" baseline="0">
              <a:solidFill>
                <a:srgbClr val="C00000"/>
              </a:solidFill>
              <a:effectLst/>
              <a:latin typeface="Lucida Bright" panose="02040602050505020304" pitchFamily="18" charset="0"/>
              <a:ea typeface="Calibri"/>
              <a:cs typeface="Times New Roman"/>
            </a:rPr>
            <a:t>Yes </a:t>
          </a:r>
          <a:r>
            <a:rPr lang="en-US" sz="2000" baseline="0">
              <a:effectLst/>
              <a:latin typeface="Lucida Bright" panose="02040602050505020304" pitchFamily="18" charset="0"/>
              <a:ea typeface="Calibri"/>
              <a:cs typeface="Times New Roman"/>
            </a:rPr>
            <a:t>or No</a:t>
          </a: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b) Critical Value(s) =</a:t>
          </a: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c) Test Statistic =</a:t>
          </a:r>
        </a:p>
      </xdr:txBody>
    </xdr:sp>
    <xdr:clientData/>
  </xdr:twoCellAnchor>
  <xdr:twoCellAnchor>
    <xdr:from>
      <xdr:col>8</xdr:col>
      <xdr:colOff>144691</xdr:colOff>
      <xdr:row>2</xdr:row>
      <xdr:rowOff>82097</xdr:rowOff>
    </xdr:from>
    <xdr:to>
      <xdr:col>12</xdr:col>
      <xdr:colOff>326571</xdr:colOff>
      <xdr:row>7</xdr:row>
      <xdr:rowOff>10886</xdr:rowOff>
    </xdr:to>
    <xdr:sp macro="" textlink="">
      <xdr:nvSpPr>
        <xdr:cNvPr id="30" name="Rounded Rectangle 6">
          <a:extLst>
            <a:ext uri="{FF2B5EF4-FFF2-40B4-BE49-F238E27FC236}">
              <a16:creationId xmlns:a16="http://schemas.microsoft.com/office/drawing/2014/main" id="{2A08535D-F9AF-4B6A-A4A3-D5BE654099AF}"/>
            </a:ext>
          </a:extLst>
        </xdr:cNvPr>
        <xdr:cNvSpPr/>
      </xdr:nvSpPr>
      <xdr:spPr>
        <a:xfrm>
          <a:off x="8624662" y="452211"/>
          <a:ext cx="3697966" cy="854075"/>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Answer</a:t>
          </a:r>
        </a:p>
      </xdr:txBody>
    </xdr:sp>
    <xdr:clientData/>
  </xdr:twoCellAnchor>
  <xdr:twoCellAnchor>
    <xdr:from>
      <xdr:col>13</xdr:col>
      <xdr:colOff>936851</xdr:colOff>
      <xdr:row>35</xdr:row>
      <xdr:rowOff>76882</xdr:rowOff>
    </xdr:from>
    <xdr:to>
      <xdr:col>16</xdr:col>
      <xdr:colOff>1058635</xdr:colOff>
      <xdr:row>36</xdr:row>
      <xdr:rowOff>230640</xdr:rowOff>
    </xdr:to>
    <xdr:sp macro="" textlink="">
      <xdr:nvSpPr>
        <xdr:cNvPr id="31" name="TextBox 30">
          <a:extLst>
            <a:ext uri="{FF2B5EF4-FFF2-40B4-BE49-F238E27FC236}">
              <a16:creationId xmlns:a16="http://schemas.microsoft.com/office/drawing/2014/main" id="{0C41A540-ED07-49EF-8680-8350A0CCBA13}"/>
            </a:ext>
          </a:extLst>
        </xdr:cNvPr>
        <xdr:cNvSpPr txBox="1"/>
      </xdr:nvSpPr>
      <xdr:spPr>
        <a:xfrm>
          <a:off x="13607822" y="10102625"/>
          <a:ext cx="3714070" cy="469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F</a:t>
          </a:r>
          <a:r>
            <a:rPr lang="en-US" sz="2000" baseline="0">
              <a:latin typeface="Lucida Bright" panose="02040602050505020304" pitchFamily="18" charset="0"/>
            </a:rPr>
            <a:t> (critical</a:t>
          </a:r>
          <a:r>
            <a:rPr lang="en-US" sz="2000">
              <a:latin typeface="Lucida Bright" panose="02040602050505020304" pitchFamily="18" charset="0"/>
            </a:rPr>
            <a:t>) = </a:t>
          </a:r>
          <a:r>
            <a:rPr lang="en-US" sz="2000" b="1">
              <a:solidFill>
                <a:srgbClr val="C00000"/>
              </a:solidFill>
              <a:latin typeface="Lucida Bright" panose="02040602050505020304" pitchFamily="18" charset="0"/>
            </a:rPr>
            <a:t>3.5546</a:t>
          </a:r>
        </a:p>
      </xdr:txBody>
    </xdr:sp>
    <xdr:clientData/>
  </xdr:twoCellAnchor>
  <xdr:twoCellAnchor>
    <xdr:from>
      <xdr:col>9</xdr:col>
      <xdr:colOff>1016454</xdr:colOff>
      <xdr:row>35</xdr:row>
      <xdr:rowOff>118382</xdr:rowOff>
    </xdr:from>
    <xdr:to>
      <xdr:col>13</xdr:col>
      <xdr:colOff>328612</xdr:colOff>
      <xdr:row>36</xdr:row>
      <xdr:rowOff>267153</xdr:rowOff>
    </xdr:to>
    <xdr:sp macro="" textlink="">
      <xdr:nvSpPr>
        <xdr:cNvPr id="33" name="TextBox 32">
          <a:extLst>
            <a:ext uri="{FF2B5EF4-FFF2-40B4-BE49-F238E27FC236}">
              <a16:creationId xmlns:a16="http://schemas.microsoft.com/office/drawing/2014/main" id="{6266ADC8-A14A-4EEF-A696-2642BB3FCD59}"/>
            </a:ext>
          </a:extLst>
        </xdr:cNvPr>
        <xdr:cNvSpPr txBox="1"/>
      </xdr:nvSpPr>
      <xdr:spPr>
        <a:xfrm>
          <a:off x="9833883" y="10144125"/>
          <a:ext cx="3165700" cy="464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F</a:t>
          </a:r>
          <a:r>
            <a:rPr lang="en-US" sz="2000" baseline="0">
              <a:latin typeface="Lucida Bright" panose="02040602050505020304" pitchFamily="18" charset="0"/>
            </a:rPr>
            <a:t> (test</a:t>
          </a:r>
          <a:r>
            <a:rPr lang="en-US" sz="2000">
              <a:latin typeface="Lucida Bright" panose="02040602050505020304" pitchFamily="18" charset="0"/>
            </a:rPr>
            <a:t>) = </a:t>
          </a:r>
          <a:r>
            <a:rPr lang="en-US" sz="2000" b="1">
              <a:solidFill>
                <a:schemeClr val="accent3">
                  <a:lumMod val="50000"/>
                </a:schemeClr>
              </a:solidFill>
              <a:latin typeface="Lucida Bright" panose="02040602050505020304" pitchFamily="18" charset="0"/>
            </a:rPr>
            <a:t>43.8797</a:t>
          </a:r>
        </a:p>
      </xdr:txBody>
    </xdr:sp>
    <xdr:clientData/>
  </xdr:twoCellAnchor>
  <xdr:twoCellAnchor editAs="oneCell">
    <xdr:from>
      <xdr:col>9</xdr:col>
      <xdr:colOff>1317171</xdr:colOff>
      <xdr:row>37</xdr:row>
      <xdr:rowOff>359229</xdr:rowOff>
    </xdr:from>
    <xdr:to>
      <xdr:col>16</xdr:col>
      <xdr:colOff>141514</xdr:colOff>
      <xdr:row>54</xdr:row>
      <xdr:rowOff>42909</xdr:rowOff>
    </xdr:to>
    <xdr:pic>
      <xdr:nvPicPr>
        <xdr:cNvPr id="34" name="Picture 33" descr="Sampling distribution of the F and t statistic - ANOVA">
          <a:extLst>
            <a:ext uri="{FF2B5EF4-FFF2-40B4-BE49-F238E27FC236}">
              <a16:creationId xmlns:a16="http://schemas.microsoft.com/office/drawing/2014/main" id="{52286D12-95C0-4A13-B599-B5A54E2D71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34600" y="11070772"/>
          <a:ext cx="6270171" cy="3014708"/>
        </a:xfrm>
        <a:prstGeom prst="rect">
          <a:avLst/>
        </a:prstGeom>
        <a:solidFill>
          <a:schemeClr val="bg1"/>
        </a:solidFill>
      </xdr:spPr>
    </xdr:pic>
    <xdr:clientData/>
  </xdr:twoCellAnchor>
  <xdr:twoCellAnchor>
    <xdr:from>
      <xdr:col>10</xdr:col>
      <xdr:colOff>747485</xdr:colOff>
      <xdr:row>47</xdr:row>
      <xdr:rowOff>16328</xdr:rowOff>
    </xdr:from>
    <xdr:to>
      <xdr:col>11</xdr:col>
      <xdr:colOff>662214</xdr:colOff>
      <xdr:row>48</xdr:row>
      <xdr:rowOff>174172</xdr:rowOff>
    </xdr:to>
    <xdr:sp macro="" textlink="">
      <xdr:nvSpPr>
        <xdr:cNvPr id="35" name="TextBox 34">
          <a:extLst>
            <a:ext uri="{FF2B5EF4-FFF2-40B4-BE49-F238E27FC236}">
              <a16:creationId xmlns:a16="http://schemas.microsoft.com/office/drawing/2014/main" id="{726BF070-A21B-4217-8275-217234AB67AD}"/>
            </a:ext>
          </a:extLst>
        </xdr:cNvPr>
        <xdr:cNvSpPr txBox="1"/>
      </xdr:nvSpPr>
      <xdr:spPr>
        <a:xfrm>
          <a:off x="10903856" y="12948557"/>
          <a:ext cx="1057729" cy="342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3.5546</a:t>
          </a:r>
        </a:p>
      </xdr:txBody>
    </xdr:sp>
    <xdr:clientData/>
  </xdr:twoCellAnchor>
  <xdr:twoCellAnchor>
    <xdr:from>
      <xdr:col>12</xdr:col>
      <xdr:colOff>573314</xdr:colOff>
      <xdr:row>46</xdr:row>
      <xdr:rowOff>85272</xdr:rowOff>
    </xdr:from>
    <xdr:to>
      <xdr:col>13</xdr:col>
      <xdr:colOff>972458</xdr:colOff>
      <xdr:row>48</xdr:row>
      <xdr:rowOff>58058</xdr:rowOff>
    </xdr:to>
    <xdr:sp macro="" textlink="">
      <xdr:nvSpPr>
        <xdr:cNvPr id="36" name="TextBox 35">
          <a:extLst>
            <a:ext uri="{FF2B5EF4-FFF2-40B4-BE49-F238E27FC236}">
              <a16:creationId xmlns:a16="http://schemas.microsoft.com/office/drawing/2014/main" id="{E2509468-67F3-4B67-B03E-9E97E7B2376F}"/>
            </a:ext>
          </a:extLst>
        </xdr:cNvPr>
        <xdr:cNvSpPr txBox="1"/>
      </xdr:nvSpPr>
      <xdr:spPr>
        <a:xfrm>
          <a:off x="12569371" y="12832443"/>
          <a:ext cx="1074058" cy="342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43.8797</a:t>
          </a:r>
        </a:p>
      </xdr:txBody>
    </xdr:sp>
    <xdr:clientData/>
  </xdr:twoCellAnchor>
  <xdr:twoCellAnchor>
    <xdr:from>
      <xdr:col>10</xdr:col>
      <xdr:colOff>658587</xdr:colOff>
      <xdr:row>45</xdr:row>
      <xdr:rowOff>23586</xdr:rowOff>
    </xdr:from>
    <xdr:to>
      <xdr:col>12</xdr:col>
      <xdr:colOff>107950</xdr:colOff>
      <xdr:row>47</xdr:row>
      <xdr:rowOff>7257</xdr:rowOff>
    </xdr:to>
    <xdr:sp macro="" textlink="">
      <xdr:nvSpPr>
        <xdr:cNvPr id="37" name="TextBox 36">
          <a:extLst>
            <a:ext uri="{FF2B5EF4-FFF2-40B4-BE49-F238E27FC236}">
              <a16:creationId xmlns:a16="http://schemas.microsoft.com/office/drawing/2014/main" id="{95AF1562-ED49-4F87-BF79-6EA80D76F03A}"/>
            </a:ext>
          </a:extLst>
        </xdr:cNvPr>
        <xdr:cNvSpPr txBox="1"/>
      </xdr:nvSpPr>
      <xdr:spPr>
        <a:xfrm>
          <a:off x="10814958" y="12585700"/>
          <a:ext cx="1289049"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F-critical</a:t>
          </a:r>
        </a:p>
      </xdr:txBody>
    </xdr:sp>
    <xdr:clientData/>
  </xdr:twoCellAnchor>
  <xdr:twoCellAnchor>
    <xdr:from>
      <xdr:col>12</xdr:col>
      <xdr:colOff>555171</xdr:colOff>
      <xdr:row>44</xdr:row>
      <xdr:rowOff>139700</xdr:rowOff>
    </xdr:from>
    <xdr:to>
      <xdr:col>13</xdr:col>
      <xdr:colOff>968828</xdr:colOff>
      <xdr:row>46</xdr:row>
      <xdr:rowOff>123372</xdr:rowOff>
    </xdr:to>
    <xdr:sp macro="" textlink="">
      <xdr:nvSpPr>
        <xdr:cNvPr id="38" name="TextBox 37">
          <a:extLst>
            <a:ext uri="{FF2B5EF4-FFF2-40B4-BE49-F238E27FC236}">
              <a16:creationId xmlns:a16="http://schemas.microsoft.com/office/drawing/2014/main" id="{3EF41BBE-F1EC-441F-8AD4-3BF89F6592A2}"/>
            </a:ext>
          </a:extLst>
        </xdr:cNvPr>
        <xdr:cNvSpPr txBox="1"/>
      </xdr:nvSpPr>
      <xdr:spPr>
        <a:xfrm>
          <a:off x="12551228" y="12516757"/>
          <a:ext cx="1088571"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F-test</a:t>
          </a:r>
        </a:p>
      </xdr:txBody>
    </xdr:sp>
    <xdr:clientData/>
  </xdr:twoCellAnchor>
  <xdr:twoCellAnchor>
    <xdr:from>
      <xdr:col>10</xdr:col>
      <xdr:colOff>1124858</xdr:colOff>
      <xdr:row>49</xdr:row>
      <xdr:rowOff>21772</xdr:rowOff>
    </xdr:from>
    <xdr:to>
      <xdr:col>11</xdr:col>
      <xdr:colOff>230633</xdr:colOff>
      <xdr:row>52</xdr:row>
      <xdr:rowOff>178200</xdr:rowOff>
    </xdr:to>
    <xdr:sp macro="" textlink="">
      <xdr:nvSpPr>
        <xdr:cNvPr id="39" name="Arrow: Up-Down 38">
          <a:extLst>
            <a:ext uri="{FF2B5EF4-FFF2-40B4-BE49-F238E27FC236}">
              <a16:creationId xmlns:a16="http://schemas.microsoft.com/office/drawing/2014/main" id="{16E19B85-6582-46DA-B6AC-6D065F5607E7}"/>
            </a:ext>
          </a:extLst>
        </xdr:cNvPr>
        <xdr:cNvSpPr/>
      </xdr:nvSpPr>
      <xdr:spPr>
        <a:xfrm>
          <a:off x="11281229" y="13324115"/>
          <a:ext cx="248775" cy="711599"/>
        </a:xfrm>
        <a:prstGeom prst="up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272143</xdr:colOff>
      <xdr:row>48</xdr:row>
      <xdr:rowOff>87085</xdr:rowOff>
    </xdr:from>
    <xdr:to>
      <xdr:col>13</xdr:col>
      <xdr:colOff>513661</xdr:colOff>
      <xdr:row>52</xdr:row>
      <xdr:rowOff>51381</xdr:rowOff>
    </xdr:to>
    <xdr:sp macro="" textlink="">
      <xdr:nvSpPr>
        <xdr:cNvPr id="40" name="Arrow: Up-Down 39">
          <a:extLst>
            <a:ext uri="{FF2B5EF4-FFF2-40B4-BE49-F238E27FC236}">
              <a16:creationId xmlns:a16="http://schemas.microsoft.com/office/drawing/2014/main" id="{3213E029-5D85-4FDE-A46B-571883259D2C}"/>
            </a:ext>
          </a:extLst>
        </xdr:cNvPr>
        <xdr:cNvSpPr/>
      </xdr:nvSpPr>
      <xdr:spPr>
        <a:xfrm>
          <a:off x="12943114" y="13204371"/>
          <a:ext cx="241518" cy="704524"/>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25400</xdr:colOff>
      <xdr:row>43</xdr:row>
      <xdr:rowOff>58057</xdr:rowOff>
    </xdr:from>
    <xdr:to>
      <xdr:col>8</xdr:col>
      <xdr:colOff>21772</xdr:colOff>
      <xdr:row>49</xdr:row>
      <xdr:rowOff>0</xdr:rowOff>
    </xdr:to>
    <xdr:sp macro="" textlink="">
      <xdr:nvSpPr>
        <xdr:cNvPr id="41" name="TextBox 40">
          <a:extLst>
            <a:ext uri="{FF2B5EF4-FFF2-40B4-BE49-F238E27FC236}">
              <a16:creationId xmlns:a16="http://schemas.microsoft.com/office/drawing/2014/main" id="{1D96ABF1-0AB0-4D24-A5FA-FCD351FA6AB0}"/>
            </a:ext>
          </a:extLst>
        </xdr:cNvPr>
        <xdr:cNvSpPr txBox="1"/>
      </xdr:nvSpPr>
      <xdr:spPr>
        <a:xfrm>
          <a:off x="25400" y="12435114"/>
          <a:ext cx="8476343" cy="10522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chemeClr val="tx1"/>
              </a:solidFill>
              <a:latin typeface="Lucida Bright" panose="02040602050505020304" pitchFamily="18" charset="0"/>
            </a:rPr>
            <a:t>The Ho should be rejected. The means are not equal.</a:t>
          </a:r>
        </a:p>
        <a:p>
          <a:endParaRPr lang="en-US" sz="2400" b="0" baseline="0">
            <a:solidFill>
              <a:srgbClr val="002060"/>
            </a:solidFill>
            <a:latin typeface="Lucida Bright" panose="02040602050505020304" pitchFamily="18" charset="0"/>
          </a:endParaRPr>
        </a:p>
        <a:p>
          <a:endParaRPr lang="en-US" sz="2400" b="0" baseline="0">
            <a:solidFill>
              <a:srgbClr val="002060"/>
            </a:solidFill>
            <a:latin typeface="Lucida Bright" panose="020406020505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306979</xdr:colOff>
      <xdr:row>15</xdr:row>
      <xdr:rowOff>0</xdr:rowOff>
    </xdr:from>
    <xdr:to>
      <xdr:col>1</xdr:col>
      <xdr:colOff>866504</xdr:colOff>
      <xdr:row>15</xdr:row>
      <xdr:rowOff>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64B6E23E-33EC-431E-9C29-DA4255C703FA}"/>
            </a:ext>
          </a:extLst>
        </xdr:cNvPr>
        <xdr:cNvSpPr/>
      </xdr:nvSpPr>
      <xdr:spPr>
        <a:xfrm>
          <a:off x="306979" y="2827020"/>
          <a:ext cx="910045" cy="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xdr:col>
      <xdr:colOff>87086</xdr:colOff>
      <xdr:row>0</xdr:row>
      <xdr:rowOff>164193</xdr:rowOff>
    </xdr:from>
    <xdr:to>
      <xdr:col>3</xdr:col>
      <xdr:colOff>261801</xdr:colOff>
      <xdr:row>6</xdr:row>
      <xdr:rowOff>136070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3E3754BB-AF96-4447-92FD-20A1346D9DDD}"/>
            </a:ext>
          </a:extLst>
        </xdr:cNvPr>
        <xdr:cNvSpPr/>
      </xdr:nvSpPr>
      <xdr:spPr>
        <a:xfrm>
          <a:off x="707572" y="164193"/>
          <a:ext cx="1415686" cy="108222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4</xdr:col>
      <xdr:colOff>68035</xdr:colOff>
      <xdr:row>1</xdr:row>
      <xdr:rowOff>119440</xdr:rowOff>
    </xdr:from>
    <xdr:to>
      <xdr:col>11</xdr:col>
      <xdr:colOff>742951</xdr:colOff>
      <xdr:row>5</xdr:row>
      <xdr:rowOff>88598</xdr:rowOff>
    </xdr:to>
    <xdr:sp macro="" textlink="">
      <xdr:nvSpPr>
        <xdr:cNvPr id="5" name="Rounded Rectangle 1">
          <a:extLst>
            <a:ext uri="{FF2B5EF4-FFF2-40B4-BE49-F238E27FC236}">
              <a16:creationId xmlns:a16="http://schemas.microsoft.com/office/drawing/2014/main" id="{433E9944-78EE-443C-B177-3DEA6449D255}"/>
            </a:ext>
          </a:extLst>
        </xdr:cNvPr>
        <xdr:cNvSpPr/>
      </xdr:nvSpPr>
      <xdr:spPr>
        <a:xfrm>
          <a:off x="2549978" y="304497"/>
          <a:ext cx="5094516" cy="70938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10</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14</xdr:col>
      <xdr:colOff>258537</xdr:colOff>
      <xdr:row>1</xdr:row>
      <xdr:rowOff>144235</xdr:rowOff>
    </xdr:from>
    <xdr:to>
      <xdr:col>19</xdr:col>
      <xdr:colOff>457200</xdr:colOff>
      <xdr:row>6</xdr:row>
      <xdr:rowOff>48078</xdr:rowOff>
    </xdr:to>
    <xdr:sp macro="" textlink="">
      <xdr:nvSpPr>
        <xdr:cNvPr id="6" name="Rounded Rectangle 6">
          <a:extLst>
            <a:ext uri="{FF2B5EF4-FFF2-40B4-BE49-F238E27FC236}">
              <a16:creationId xmlns:a16="http://schemas.microsoft.com/office/drawing/2014/main" id="{324702FC-9668-429E-97B6-EAD9C5A0FF31}"/>
            </a:ext>
          </a:extLst>
        </xdr:cNvPr>
        <xdr:cNvSpPr/>
      </xdr:nvSpPr>
      <xdr:spPr>
        <a:xfrm>
          <a:off x="9718223" y="329292"/>
          <a:ext cx="4117520" cy="829129"/>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0</xdr:col>
      <xdr:colOff>503466</xdr:colOff>
      <xdr:row>31</xdr:row>
      <xdr:rowOff>81643</xdr:rowOff>
    </xdr:from>
    <xdr:to>
      <xdr:col>11</xdr:col>
      <xdr:colOff>1088572</xdr:colOff>
      <xdr:row>38</xdr:row>
      <xdr:rowOff>95251</xdr:rowOff>
    </xdr:to>
    <xdr:sp macro="" textlink="">
      <xdr:nvSpPr>
        <xdr:cNvPr id="27" name="TextBox 26">
          <a:extLst>
            <a:ext uri="{FF2B5EF4-FFF2-40B4-BE49-F238E27FC236}">
              <a16:creationId xmlns:a16="http://schemas.microsoft.com/office/drawing/2014/main" id="{93AC3BC3-7F55-44DE-9F22-C079CDBF7CF7}"/>
            </a:ext>
          </a:extLst>
        </xdr:cNvPr>
        <xdr:cNvSpPr txBox="1"/>
      </xdr:nvSpPr>
      <xdr:spPr>
        <a:xfrm>
          <a:off x="503466" y="7538357"/>
          <a:ext cx="9089570" cy="202746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Should</a:t>
          </a:r>
          <a:r>
            <a:rPr lang="en-US" sz="2000" baseline="0">
              <a:effectLst/>
              <a:latin typeface="Lucida Bright" panose="02040602050505020304" pitchFamily="18" charset="0"/>
              <a:ea typeface="Calibri"/>
              <a:cs typeface="Times New Roman"/>
            </a:rPr>
            <a:t> Ho be rejected ?  Yes or No</a:t>
          </a: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b) Critical Value(s) =</a:t>
          </a: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c) Test Statistic =</a:t>
          </a:r>
        </a:p>
      </xdr:txBody>
    </xdr:sp>
    <xdr:clientData/>
  </xdr:twoCellAnchor>
  <xdr:twoCellAnchor>
    <xdr:from>
      <xdr:col>20</xdr:col>
      <xdr:colOff>272141</xdr:colOff>
      <xdr:row>2</xdr:row>
      <xdr:rowOff>1</xdr:rowOff>
    </xdr:from>
    <xdr:to>
      <xdr:col>24</xdr:col>
      <xdr:colOff>489856</xdr:colOff>
      <xdr:row>6</xdr:row>
      <xdr:rowOff>54429</xdr:rowOff>
    </xdr:to>
    <xdr:sp macro="" textlink="">
      <xdr:nvSpPr>
        <xdr:cNvPr id="10" name="Rounded Rectangle 1">
          <a:hlinkClick xmlns:r="http://schemas.openxmlformats.org/officeDocument/2006/relationships" r:id="rId2"/>
          <a:extLst>
            <a:ext uri="{FF2B5EF4-FFF2-40B4-BE49-F238E27FC236}">
              <a16:creationId xmlns:a16="http://schemas.microsoft.com/office/drawing/2014/main" id="{37C8B38D-0448-4F7D-AB4A-7A30BF63593B}"/>
            </a:ext>
          </a:extLst>
        </xdr:cNvPr>
        <xdr:cNvSpPr/>
      </xdr:nvSpPr>
      <xdr:spPr>
        <a:xfrm>
          <a:off x="14271170" y="370115"/>
          <a:ext cx="2699657" cy="794657"/>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tx2">
                  <a:lumMod val="50000"/>
                </a:schemeClr>
              </a:solidFill>
              <a:latin typeface="Lucida Bright" panose="02040602050505020304" pitchFamily="18" charset="0"/>
            </a:rPr>
            <a:t>Check</a:t>
          </a:r>
        </a:p>
      </xdr:txBody>
    </xdr:sp>
    <xdr:clientData/>
  </xdr:twoCellAnchor>
  <xdr:twoCellAnchor>
    <xdr:from>
      <xdr:col>0</xdr:col>
      <xdr:colOff>306979</xdr:colOff>
      <xdr:row>15</xdr:row>
      <xdr:rowOff>0</xdr:rowOff>
    </xdr:from>
    <xdr:to>
      <xdr:col>1</xdr:col>
      <xdr:colOff>866504</xdr:colOff>
      <xdr:row>15</xdr:row>
      <xdr:rowOff>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C8DB1E13-60E5-4468-865F-43E8719EDF9C}"/>
            </a:ext>
          </a:extLst>
        </xdr:cNvPr>
        <xdr:cNvSpPr/>
      </xdr:nvSpPr>
      <xdr:spPr>
        <a:xfrm>
          <a:off x="306979" y="2743200"/>
          <a:ext cx="940525" cy="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16</xdr:col>
      <xdr:colOff>620485</xdr:colOff>
      <xdr:row>20</xdr:row>
      <xdr:rowOff>174173</xdr:rowOff>
    </xdr:from>
    <xdr:to>
      <xdr:col>17</xdr:col>
      <xdr:colOff>449034</xdr:colOff>
      <xdr:row>23</xdr:row>
      <xdr:rowOff>119743</xdr:rowOff>
    </xdr:to>
    <xdr:sp macro="" textlink="">
      <xdr:nvSpPr>
        <xdr:cNvPr id="13" name="Oval 12">
          <a:extLst>
            <a:ext uri="{FF2B5EF4-FFF2-40B4-BE49-F238E27FC236}">
              <a16:creationId xmlns:a16="http://schemas.microsoft.com/office/drawing/2014/main" id="{B697F194-1BCF-4CC4-A961-6C7B436B3A06}"/>
            </a:ext>
          </a:extLst>
        </xdr:cNvPr>
        <xdr:cNvSpPr/>
      </xdr:nvSpPr>
      <xdr:spPr>
        <a:xfrm>
          <a:off x="11615056" y="4201887"/>
          <a:ext cx="604157" cy="517070"/>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P1</a:t>
          </a:r>
        </a:p>
      </xdr:txBody>
    </xdr:sp>
    <xdr:clientData/>
  </xdr:twoCellAnchor>
  <xdr:twoCellAnchor>
    <xdr:from>
      <xdr:col>13</xdr:col>
      <xdr:colOff>760912</xdr:colOff>
      <xdr:row>26</xdr:row>
      <xdr:rowOff>174171</xdr:rowOff>
    </xdr:from>
    <xdr:to>
      <xdr:col>15</xdr:col>
      <xdr:colOff>272143</xdr:colOff>
      <xdr:row>29</xdr:row>
      <xdr:rowOff>522515</xdr:rowOff>
    </xdr:to>
    <xdr:sp macro="" textlink="">
      <xdr:nvSpPr>
        <xdr:cNvPr id="14" name="Rectangle 13">
          <a:extLst>
            <a:ext uri="{FF2B5EF4-FFF2-40B4-BE49-F238E27FC236}">
              <a16:creationId xmlns:a16="http://schemas.microsoft.com/office/drawing/2014/main" id="{B079A052-C91E-4196-B1F3-284C9A23F23C}"/>
            </a:ext>
          </a:extLst>
        </xdr:cNvPr>
        <xdr:cNvSpPr/>
      </xdr:nvSpPr>
      <xdr:spPr>
        <a:xfrm>
          <a:off x="9501052" y="5256711"/>
          <a:ext cx="1119051" cy="919844"/>
        </a:xfrm>
        <a:prstGeom prst="rect">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rgbClr val="FFC000"/>
              </a:solidFill>
            </a:rPr>
            <a:t>Decision</a:t>
          </a:r>
          <a:r>
            <a:rPr lang="en-US" sz="1200" b="1" baseline="0">
              <a:solidFill>
                <a:srgbClr val="FFC000"/>
              </a:solidFill>
            </a:rPr>
            <a:t> </a:t>
          </a:r>
        </a:p>
        <a:p>
          <a:pPr algn="ctr"/>
          <a:r>
            <a:rPr lang="en-US" sz="1200" b="1" baseline="0">
              <a:solidFill>
                <a:srgbClr val="FFC000"/>
              </a:solidFill>
            </a:rPr>
            <a:t>Node</a:t>
          </a:r>
          <a:endParaRPr lang="en-US" sz="1200" b="1">
            <a:solidFill>
              <a:srgbClr val="FFC000"/>
            </a:solidFill>
          </a:endParaRPr>
        </a:p>
      </xdr:txBody>
    </xdr:sp>
    <xdr:clientData/>
  </xdr:twoCellAnchor>
  <xdr:twoCellAnchor>
    <xdr:from>
      <xdr:col>16</xdr:col>
      <xdr:colOff>576942</xdr:colOff>
      <xdr:row>32</xdr:row>
      <xdr:rowOff>119743</xdr:rowOff>
    </xdr:from>
    <xdr:to>
      <xdr:col>17</xdr:col>
      <xdr:colOff>462641</xdr:colOff>
      <xdr:row>34</xdr:row>
      <xdr:rowOff>239485</xdr:rowOff>
    </xdr:to>
    <xdr:sp macro="" textlink="">
      <xdr:nvSpPr>
        <xdr:cNvPr id="15" name="Oval 14">
          <a:extLst>
            <a:ext uri="{FF2B5EF4-FFF2-40B4-BE49-F238E27FC236}">
              <a16:creationId xmlns:a16="http://schemas.microsoft.com/office/drawing/2014/main" id="{88A3DE79-174F-442F-A088-223AFDC5CA22}"/>
            </a:ext>
          </a:extLst>
        </xdr:cNvPr>
        <xdr:cNvSpPr/>
      </xdr:nvSpPr>
      <xdr:spPr>
        <a:xfrm>
          <a:off x="11571513" y="7249886"/>
          <a:ext cx="661307" cy="50074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P2</a:t>
          </a:r>
        </a:p>
      </xdr:txBody>
    </xdr:sp>
    <xdr:clientData/>
  </xdr:twoCellAnchor>
  <xdr:twoCellAnchor>
    <xdr:from>
      <xdr:col>15</xdr:col>
      <xdr:colOff>272143</xdr:colOff>
      <xdr:row>22</xdr:row>
      <xdr:rowOff>51708</xdr:rowOff>
    </xdr:from>
    <xdr:to>
      <xdr:col>16</xdr:col>
      <xdr:colOff>620485</xdr:colOff>
      <xdr:row>29</xdr:row>
      <xdr:rowOff>62593</xdr:rowOff>
    </xdr:to>
    <xdr:cxnSp macro="">
      <xdr:nvCxnSpPr>
        <xdr:cNvPr id="16" name="Straight Arrow Connector 15">
          <a:extLst>
            <a:ext uri="{FF2B5EF4-FFF2-40B4-BE49-F238E27FC236}">
              <a16:creationId xmlns:a16="http://schemas.microsoft.com/office/drawing/2014/main" id="{5FFB6B54-FF4C-4FB8-A78D-F1F06220D77D}"/>
            </a:ext>
          </a:extLst>
        </xdr:cNvPr>
        <xdr:cNvCxnSpPr>
          <a:stCxn id="14" idx="3"/>
          <a:endCxn id="13" idx="2"/>
        </xdr:cNvCxnSpPr>
      </xdr:nvCxnSpPr>
      <xdr:spPr>
        <a:xfrm flipV="1">
          <a:off x="10395857" y="4460422"/>
          <a:ext cx="1219199" cy="142602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272143</xdr:colOff>
      <xdr:row>29</xdr:row>
      <xdr:rowOff>62593</xdr:rowOff>
    </xdr:from>
    <xdr:to>
      <xdr:col>16</xdr:col>
      <xdr:colOff>576942</xdr:colOff>
      <xdr:row>33</xdr:row>
      <xdr:rowOff>179614</xdr:rowOff>
    </xdr:to>
    <xdr:cxnSp macro="">
      <xdr:nvCxnSpPr>
        <xdr:cNvPr id="17" name="Straight Arrow Connector 16">
          <a:extLst>
            <a:ext uri="{FF2B5EF4-FFF2-40B4-BE49-F238E27FC236}">
              <a16:creationId xmlns:a16="http://schemas.microsoft.com/office/drawing/2014/main" id="{59F3CF6A-E763-46A0-A839-E94DD8545070}"/>
            </a:ext>
          </a:extLst>
        </xdr:cNvPr>
        <xdr:cNvCxnSpPr>
          <a:stCxn id="14" idx="3"/>
          <a:endCxn id="15" idx="2"/>
        </xdr:cNvCxnSpPr>
      </xdr:nvCxnSpPr>
      <xdr:spPr>
        <a:xfrm>
          <a:off x="10395857" y="5886450"/>
          <a:ext cx="1175656" cy="1613807"/>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543742</xdr:colOff>
      <xdr:row>29</xdr:row>
      <xdr:rowOff>642258</xdr:rowOff>
    </xdr:from>
    <xdr:to>
      <xdr:col>20</xdr:col>
      <xdr:colOff>130628</xdr:colOff>
      <xdr:row>38</xdr:row>
      <xdr:rowOff>115388</xdr:rowOff>
    </xdr:to>
    <xdr:cxnSp macro="">
      <xdr:nvCxnSpPr>
        <xdr:cNvPr id="18" name="Elbow Connector 10">
          <a:extLst>
            <a:ext uri="{FF2B5EF4-FFF2-40B4-BE49-F238E27FC236}">
              <a16:creationId xmlns:a16="http://schemas.microsoft.com/office/drawing/2014/main" id="{CF2F65AB-1C3B-47B3-B08D-80316B8C873F}"/>
            </a:ext>
          </a:extLst>
        </xdr:cNvPr>
        <xdr:cNvCxnSpPr/>
      </xdr:nvCxnSpPr>
      <xdr:spPr>
        <a:xfrm rot="16200000" flipH="1">
          <a:off x="10902860" y="5439320"/>
          <a:ext cx="2414450" cy="4128406"/>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146956</xdr:colOff>
      <xdr:row>19</xdr:row>
      <xdr:rowOff>141514</xdr:rowOff>
    </xdr:from>
    <xdr:to>
      <xdr:col>20</xdr:col>
      <xdr:colOff>195947</xdr:colOff>
      <xdr:row>20</xdr:row>
      <xdr:rowOff>174173</xdr:rowOff>
    </xdr:to>
    <xdr:cxnSp macro="">
      <xdr:nvCxnSpPr>
        <xdr:cNvPr id="19" name="Elbow Connector 11">
          <a:extLst>
            <a:ext uri="{FF2B5EF4-FFF2-40B4-BE49-F238E27FC236}">
              <a16:creationId xmlns:a16="http://schemas.microsoft.com/office/drawing/2014/main" id="{46FFA712-AB80-4F91-97F5-81D5079AB33D}"/>
            </a:ext>
          </a:extLst>
        </xdr:cNvPr>
        <xdr:cNvCxnSpPr>
          <a:stCxn id="13" idx="0"/>
        </xdr:cNvCxnSpPr>
      </xdr:nvCxnSpPr>
      <xdr:spPr>
        <a:xfrm rot="5400000" flipH="1" flipV="1">
          <a:off x="12762140" y="3024866"/>
          <a:ext cx="332016" cy="2022026"/>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146956</xdr:colOff>
      <xdr:row>23</xdr:row>
      <xdr:rowOff>119743</xdr:rowOff>
    </xdr:from>
    <xdr:to>
      <xdr:col>20</xdr:col>
      <xdr:colOff>152399</xdr:colOff>
      <xdr:row>25</xdr:row>
      <xdr:rowOff>108857</xdr:rowOff>
    </xdr:to>
    <xdr:cxnSp macro="">
      <xdr:nvCxnSpPr>
        <xdr:cNvPr id="20" name="Elbow Connector 12">
          <a:extLst>
            <a:ext uri="{FF2B5EF4-FFF2-40B4-BE49-F238E27FC236}">
              <a16:creationId xmlns:a16="http://schemas.microsoft.com/office/drawing/2014/main" id="{4939076A-40F8-475B-A7E0-295C6EA99D18}"/>
            </a:ext>
          </a:extLst>
        </xdr:cNvPr>
        <xdr:cNvCxnSpPr>
          <a:stCxn id="13" idx="4"/>
        </xdr:cNvCxnSpPr>
      </xdr:nvCxnSpPr>
      <xdr:spPr>
        <a:xfrm rot="16200000" flipH="1">
          <a:off x="12721317" y="3914775"/>
          <a:ext cx="370114" cy="1978478"/>
        </a:xfrm>
        <a:prstGeom prst="bentConnector2">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131988</xdr:colOff>
      <xdr:row>30</xdr:row>
      <xdr:rowOff>130633</xdr:rowOff>
    </xdr:from>
    <xdr:to>
      <xdr:col>20</xdr:col>
      <xdr:colOff>87085</xdr:colOff>
      <xdr:row>32</xdr:row>
      <xdr:rowOff>119743</xdr:rowOff>
    </xdr:to>
    <xdr:cxnSp macro="">
      <xdr:nvCxnSpPr>
        <xdr:cNvPr id="21" name="Elbow Connector 13">
          <a:extLst>
            <a:ext uri="{FF2B5EF4-FFF2-40B4-BE49-F238E27FC236}">
              <a16:creationId xmlns:a16="http://schemas.microsoft.com/office/drawing/2014/main" id="{030E3535-83E7-4444-AFF0-EDE6EDA19171}"/>
            </a:ext>
          </a:extLst>
        </xdr:cNvPr>
        <xdr:cNvCxnSpPr>
          <a:stCxn id="15" idx="0"/>
        </xdr:cNvCxnSpPr>
      </xdr:nvCxnSpPr>
      <xdr:spPr>
        <a:xfrm rot="5400000" flipH="1" flipV="1">
          <a:off x="12585928" y="6005515"/>
          <a:ext cx="560610" cy="1928132"/>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131988</xdr:colOff>
      <xdr:row>34</xdr:row>
      <xdr:rowOff>239485</xdr:rowOff>
    </xdr:from>
    <xdr:to>
      <xdr:col>20</xdr:col>
      <xdr:colOff>119745</xdr:colOff>
      <xdr:row>36</xdr:row>
      <xdr:rowOff>130632</xdr:rowOff>
    </xdr:to>
    <xdr:cxnSp macro="">
      <xdr:nvCxnSpPr>
        <xdr:cNvPr id="22" name="Elbow Connector 14">
          <a:extLst>
            <a:ext uri="{FF2B5EF4-FFF2-40B4-BE49-F238E27FC236}">
              <a16:creationId xmlns:a16="http://schemas.microsoft.com/office/drawing/2014/main" id="{6B0EDEBC-4A03-441E-ABA1-4A86D4EC9BAB}"/>
            </a:ext>
          </a:extLst>
        </xdr:cNvPr>
        <xdr:cNvCxnSpPr>
          <a:stCxn id="15" idx="4"/>
        </xdr:cNvCxnSpPr>
      </xdr:nvCxnSpPr>
      <xdr:spPr>
        <a:xfrm rot="16200000" flipH="1">
          <a:off x="12610418" y="7042377"/>
          <a:ext cx="544290" cy="1960792"/>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15</xdr:col>
      <xdr:colOff>185057</xdr:colOff>
      <xdr:row>21</xdr:row>
      <xdr:rowOff>69744</xdr:rowOff>
    </xdr:from>
    <xdr:ext cx="2013857" cy="342786"/>
    <xdr:sp macro="" textlink="">
      <xdr:nvSpPr>
        <xdr:cNvPr id="23" name="TextBox 22">
          <a:extLst>
            <a:ext uri="{FF2B5EF4-FFF2-40B4-BE49-F238E27FC236}">
              <a16:creationId xmlns:a16="http://schemas.microsoft.com/office/drawing/2014/main" id="{225A1C91-DC9C-41CD-BF69-5690731F4DA3}"/>
            </a:ext>
          </a:extLst>
        </xdr:cNvPr>
        <xdr:cNvSpPr txBox="1"/>
      </xdr:nvSpPr>
      <xdr:spPr>
        <a:xfrm rot="18919995">
          <a:off x="10533017" y="4138824"/>
          <a:ext cx="2013857"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a:t>Large Plant</a:t>
          </a:r>
        </a:p>
      </xdr:txBody>
    </xdr:sp>
    <xdr:clientData/>
  </xdr:oneCellAnchor>
  <xdr:oneCellAnchor>
    <xdr:from>
      <xdr:col>15</xdr:col>
      <xdr:colOff>731423</xdr:colOff>
      <xdr:row>29</xdr:row>
      <xdr:rowOff>627044</xdr:rowOff>
    </xdr:from>
    <xdr:ext cx="342786" cy="1405066"/>
    <xdr:sp macro="" textlink="">
      <xdr:nvSpPr>
        <xdr:cNvPr id="24" name="TextBox 23">
          <a:extLst>
            <a:ext uri="{FF2B5EF4-FFF2-40B4-BE49-F238E27FC236}">
              <a16:creationId xmlns:a16="http://schemas.microsoft.com/office/drawing/2014/main" id="{FC77F8F1-97F6-4627-A4FA-6B5D50683F40}"/>
            </a:ext>
          </a:extLst>
        </xdr:cNvPr>
        <xdr:cNvSpPr txBox="1"/>
      </xdr:nvSpPr>
      <xdr:spPr>
        <a:xfrm rot="3445399">
          <a:off x="10548243" y="6812224"/>
          <a:ext cx="140506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lang="en-US" sz="1600"/>
            <a:t>Small</a:t>
          </a:r>
          <a:r>
            <a:rPr lang="en-US" sz="1600" baseline="0"/>
            <a:t> Plant</a:t>
          </a:r>
          <a:endParaRPr lang="en-US" sz="1600"/>
        </a:p>
      </xdr:txBody>
    </xdr:sp>
    <xdr:clientData/>
  </xdr:oneCellAnchor>
  <xdr:oneCellAnchor>
    <xdr:from>
      <xdr:col>15</xdr:col>
      <xdr:colOff>533399</xdr:colOff>
      <xdr:row>38</xdr:row>
      <xdr:rowOff>176348</xdr:rowOff>
    </xdr:from>
    <xdr:ext cx="2013857" cy="342786"/>
    <xdr:sp macro="" textlink="">
      <xdr:nvSpPr>
        <xdr:cNvPr id="25" name="TextBox 24">
          <a:extLst>
            <a:ext uri="{FF2B5EF4-FFF2-40B4-BE49-F238E27FC236}">
              <a16:creationId xmlns:a16="http://schemas.microsoft.com/office/drawing/2014/main" id="{BDBA039D-493C-4603-95BE-B17678E0C524}"/>
            </a:ext>
          </a:extLst>
        </xdr:cNvPr>
        <xdr:cNvSpPr txBox="1"/>
      </xdr:nvSpPr>
      <xdr:spPr>
        <a:xfrm>
          <a:off x="10881359" y="8771708"/>
          <a:ext cx="2013857"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a:t>Do</a:t>
          </a:r>
          <a:r>
            <a:rPr lang="en-US" sz="1600" baseline="0"/>
            <a:t> Nothing</a:t>
          </a:r>
          <a:endParaRPr lang="en-US" sz="1600"/>
        </a:p>
      </xdr:txBody>
    </xdr:sp>
    <xdr:clientData/>
  </xdr:oneCellAnchor>
  <xdr:oneCellAnchor>
    <xdr:from>
      <xdr:col>16</xdr:col>
      <xdr:colOff>696687</xdr:colOff>
      <xdr:row>17</xdr:row>
      <xdr:rowOff>97972</xdr:rowOff>
    </xdr:from>
    <xdr:ext cx="2688772" cy="342786"/>
    <xdr:sp macro="" textlink="">
      <xdr:nvSpPr>
        <xdr:cNvPr id="26" name="TextBox 25">
          <a:extLst>
            <a:ext uri="{FF2B5EF4-FFF2-40B4-BE49-F238E27FC236}">
              <a16:creationId xmlns:a16="http://schemas.microsoft.com/office/drawing/2014/main" id="{C276C1D1-7078-46FE-9487-E584B6E3C110}"/>
            </a:ext>
          </a:extLst>
        </xdr:cNvPr>
        <xdr:cNvSpPr txBox="1"/>
      </xdr:nvSpPr>
      <xdr:spPr>
        <a:xfrm>
          <a:off x="11936187" y="3321232"/>
          <a:ext cx="26887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a:t>Favorable</a:t>
          </a:r>
          <a:r>
            <a:rPr lang="en-US" sz="1600" baseline="0"/>
            <a:t> Market </a:t>
          </a:r>
          <a:r>
            <a:rPr lang="en-US" sz="1600" b="1" baseline="0">
              <a:solidFill>
                <a:schemeClr val="tx1"/>
              </a:solidFill>
            </a:rPr>
            <a:t>(0.8)</a:t>
          </a:r>
          <a:endParaRPr lang="en-US" sz="1600" b="1">
            <a:solidFill>
              <a:schemeClr val="tx1"/>
            </a:solidFill>
          </a:endParaRPr>
        </a:p>
      </xdr:txBody>
    </xdr:sp>
    <xdr:clientData/>
  </xdr:oneCellAnchor>
  <xdr:oneCellAnchor>
    <xdr:from>
      <xdr:col>17</xdr:col>
      <xdr:colOff>65316</xdr:colOff>
      <xdr:row>25</xdr:row>
      <xdr:rowOff>130630</xdr:rowOff>
    </xdr:from>
    <xdr:ext cx="2198913" cy="342786"/>
    <xdr:sp macro="" textlink="">
      <xdr:nvSpPr>
        <xdr:cNvPr id="28" name="TextBox 27">
          <a:extLst>
            <a:ext uri="{FF2B5EF4-FFF2-40B4-BE49-F238E27FC236}">
              <a16:creationId xmlns:a16="http://schemas.microsoft.com/office/drawing/2014/main" id="{3C000860-CFA5-43EF-AE3B-1879F201D677}"/>
            </a:ext>
          </a:extLst>
        </xdr:cNvPr>
        <xdr:cNvSpPr txBox="1"/>
      </xdr:nvSpPr>
      <xdr:spPr>
        <a:xfrm>
          <a:off x="12097296" y="4946470"/>
          <a:ext cx="219891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a:t>Unfavorable</a:t>
          </a:r>
          <a:r>
            <a:rPr lang="en-US" sz="1600" baseline="0"/>
            <a:t>  Market </a:t>
          </a:r>
          <a:r>
            <a:rPr lang="en-US" sz="1600" b="1" baseline="0">
              <a:solidFill>
                <a:schemeClr val="tx1"/>
              </a:solidFill>
            </a:rPr>
            <a:t>(  )</a:t>
          </a:r>
          <a:endParaRPr lang="en-US" sz="1600" b="1">
            <a:solidFill>
              <a:schemeClr val="tx1"/>
            </a:solidFill>
          </a:endParaRPr>
        </a:p>
      </xdr:txBody>
    </xdr:sp>
    <xdr:clientData/>
  </xdr:oneCellAnchor>
  <xdr:oneCellAnchor>
    <xdr:from>
      <xdr:col>17</xdr:col>
      <xdr:colOff>76201</xdr:colOff>
      <xdr:row>29</xdr:row>
      <xdr:rowOff>489856</xdr:rowOff>
    </xdr:from>
    <xdr:ext cx="2013857" cy="342786"/>
    <xdr:sp macro="" textlink="">
      <xdr:nvSpPr>
        <xdr:cNvPr id="29" name="TextBox 28">
          <a:extLst>
            <a:ext uri="{FF2B5EF4-FFF2-40B4-BE49-F238E27FC236}">
              <a16:creationId xmlns:a16="http://schemas.microsoft.com/office/drawing/2014/main" id="{80A99BD4-CC0F-4B82-AD1F-B6031897A839}"/>
            </a:ext>
          </a:extLst>
        </xdr:cNvPr>
        <xdr:cNvSpPr txBox="1"/>
      </xdr:nvSpPr>
      <xdr:spPr>
        <a:xfrm>
          <a:off x="12108181" y="6143896"/>
          <a:ext cx="2013857"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a:t>Favorable</a:t>
          </a:r>
          <a:r>
            <a:rPr lang="en-US" sz="1600" baseline="0"/>
            <a:t> Market </a:t>
          </a:r>
          <a:r>
            <a:rPr lang="en-US" sz="1600" b="1" baseline="0">
              <a:solidFill>
                <a:schemeClr val="tx1"/>
              </a:solidFill>
            </a:rPr>
            <a:t>(  )</a:t>
          </a:r>
          <a:endParaRPr lang="en-US" sz="1600" b="1">
            <a:solidFill>
              <a:schemeClr val="tx1"/>
            </a:solidFill>
          </a:endParaRPr>
        </a:p>
      </xdr:txBody>
    </xdr:sp>
    <xdr:clientData/>
  </xdr:oneCellAnchor>
  <xdr:oneCellAnchor>
    <xdr:from>
      <xdr:col>17</xdr:col>
      <xdr:colOff>119743</xdr:colOff>
      <xdr:row>36</xdr:row>
      <xdr:rowOff>152401</xdr:rowOff>
    </xdr:from>
    <xdr:ext cx="2155371" cy="342786"/>
    <xdr:sp macro="" textlink="">
      <xdr:nvSpPr>
        <xdr:cNvPr id="30" name="TextBox 29">
          <a:extLst>
            <a:ext uri="{FF2B5EF4-FFF2-40B4-BE49-F238E27FC236}">
              <a16:creationId xmlns:a16="http://schemas.microsoft.com/office/drawing/2014/main" id="{4495B17A-AEA5-47C2-990B-1CB54BE96C1A}"/>
            </a:ext>
          </a:extLst>
        </xdr:cNvPr>
        <xdr:cNvSpPr txBox="1"/>
      </xdr:nvSpPr>
      <xdr:spPr>
        <a:xfrm>
          <a:off x="12151723" y="8130541"/>
          <a:ext cx="215537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a:t>Unfavorable</a:t>
          </a:r>
          <a:r>
            <a:rPr lang="en-US" sz="1600" baseline="0"/>
            <a:t> Market </a:t>
          </a:r>
          <a:r>
            <a:rPr lang="en-US" sz="1600" b="1" baseline="0">
              <a:solidFill>
                <a:schemeClr val="tx1"/>
              </a:solidFill>
            </a:rPr>
            <a:t>(  )</a:t>
          </a:r>
          <a:endParaRPr lang="en-US" sz="1600" b="1">
            <a:solidFill>
              <a:schemeClr val="tx1"/>
            </a:solidFill>
          </a:endParaRPr>
        </a:p>
      </xdr:txBody>
    </xdr:sp>
    <xdr:clientData/>
  </xdr:oneCellAnchor>
  <xdr:oneCellAnchor>
    <xdr:from>
      <xdr:col>17</xdr:col>
      <xdr:colOff>388258</xdr:colOff>
      <xdr:row>20</xdr:row>
      <xdr:rowOff>119743</xdr:rowOff>
    </xdr:from>
    <xdr:ext cx="2634342" cy="342786"/>
    <xdr:sp macro="" textlink="">
      <xdr:nvSpPr>
        <xdr:cNvPr id="31" name="TextBox 30">
          <a:extLst>
            <a:ext uri="{FF2B5EF4-FFF2-40B4-BE49-F238E27FC236}">
              <a16:creationId xmlns:a16="http://schemas.microsoft.com/office/drawing/2014/main" id="{691B1E1C-F482-413C-8ED0-2188EDDFC075}"/>
            </a:ext>
          </a:extLst>
        </xdr:cNvPr>
        <xdr:cNvSpPr txBox="1"/>
      </xdr:nvSpPr>
      <xdr:spPr>
        <a:xfrm>
          <a:off x="12420238" y="4005943"/>
          <a:ext cx="263434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600" b="1">
            <a:solidFill>
              <a:srgbClr val="C00000"/>
            </a:solidFill>
          </a:endParaRPr>
        </a:p>
      </xdr:txBody>
    </xdr:sp>
    <xdr:clientData/>
  </xdr:oneCellAnchor>
  <xdr:twoCellAnchor>
    <xdr:from>
      <xdr:col>13</xdr:col>
      <xdr:colOff>263979</xdr:colOff>
      <xdr:row>2</xdr:row>
      <xdr:rowOff>144236</xdr:rowOff>
    </xdr:from>
    <xdr:to>
      <xdr:col>13</xdr:col>
      <xdr:colOff>263979</xdr:colOff>
      <xdr:row>37</xdr:row>
      <xdr:rowOff>46264</xdr:rowOff>
    </xdr:to>
    <xdr:cxnSp macro="">
      <xdr:nvCxnSpPr>
        <xdr:cNvPr id="32" name="Straight Connector 31">
          <a:extLst>
            <a:ext uri="{FF2B5EF4-FFF2-40B4-BE49-F238E27FC236}">
              <a16:creationId xmlns:a16="http://schemas.microsoft.com/office/drawing/2014/main" id="{AD96532D-30C2-46E4-8401-0F478179723F}"/>
            </a:ext>
          </a:extLst>
        </xdr:cNvPr>
        <xdr:cNvCxnSpPr/>
      </xdr:nvCxnSpPr>
      <xdr:spPr>
        <a:xfrm>
          <a:off x="8961665" y="514350"/>
          <a:ext cx="0" cy="78486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317863</xdr:colOff>
      <xdr:row>37</xdr:row>
      <xdr:rowOff>134983</xdr:rowOff>
    </xdr:from>
    <xdr:to>
      <xdr:col>15</xdr:col>
      <xdr:colOff>68036</xdr:colOff>
      <xdr:row>38</xdr:row>
      <xdr:rowOff>269965</xdr:rowOff>
    </xdr:to>
    <xdr:sp macro="" textlink="">
      <xdr:nvSpPr>
        <xdr:cNvPr id="33" name="Oval 32">
          <a:extLst>
            <a:ext uri="{FF2B5EF4-FFF2-40B4-BE49-F238E27FC236}">
              <a16:creationId xmlns:a16="http://schemas.microsoft.com/office/drawing/2014/main" id="{0D01F785-0CA1-4BA7-8399-60290A66CB8B}"/>
            </a:ext>
          </a:extLst>
        </xdr:cNvPr>
        <xdr:cNvSpPr/>
      </xdr:nvSpPr>
      <xdr:spPr>
        <a:xfrm>
          <a:off x="9625149" y="8571412"/>
          <a:ext cx="566601" cy="475160"/>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P3</a:t>
          </a:r>
        </a:p>
      </xdr:txBody>
    </xdr:sp>
    <xdr:clientData/>
  </xdr:twoCellAnchor>
  <xdr:twoCellAnchor>
    <xdr:from>
      <xdr:col>0</xdr:col>
      <xdr:colOff>43544</xdr:colOff>
      <xdr:row>8</xdr:row>
      <xdr:rowOff>97970</xdr:rowOff>
    </xdr:from>
    <xdr:to>
      <xdr:col>12</xdr:col>
      <xdr:colOff>849086</xdr:colOff>
      <xdr:row>20</xdr:row>
      <xdr:rowOff>152400</xdr:rowOff>
    </xdr:to>
    <xdr:sp macro="" textlink="">
      <xdr:nvSpPr>
        <xdr:cNvPr id="34" name="TextBox 33">
          <a:extLst>
            <a:ext uri="{FF2B5EF4-FFF2-40B4-BE49-F238E27FC236}">
              <a16:creationId xmlns:a16="http://schemas.microsoft.com/office/drawing/2014/main" id="{731E9E01-9240-4C6A-8554-720A7BC16F6C}"/>
            </a:ext>
          </a:extLst>
        </xdr:cNvPr>
        <xdr:cNvSpPr txBox="1"/>
      </xdr:nvSpPr>
      <xdr:spPr>
        <a:xfrm>
          <a:off x="43544" y="1578427"/>
          <a:ext cx="8643256" cy="249283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chemeClr val="tx1"/>
              </a:solidFill>
              <a:latin typeface="Lucida Bright" panose="02040602050505020304" pitchFamily="18" charset="0"/>
            </a:rPr>
            <a:t>Using the EMV Approach which course of action should be selected?</a:t>
          </a:r>
        </a:p>
        <a:p>
          <a:endParaRPr lang="en-US" sz="2400" b="0" baseline="0">
            <a:solidFill>
              <a:schemeClr val="tx1"/>
            </a:solidFill>
            <a:latin typeface="Lucida Bright" panose="02040602050505020304" pitchFamily="18" charset="0"/>
          </a:endParaRPr>
        </a:p>
        <a:p>
          <a:r>
            <a:rPr lang="en-US" sz="2400" b="0" baseline="0">
              <a:solidFill>
                <a:schemeClr val="tx1"/>
              </a:solidFill>
              <a:latin typeface="Lucida Bright" panose="02040602050505020304" pitchFamily="18" charset="0"/>
            </a:rPr>
            <a:t>What is the value of the selected Decision Node?</a:t>
          </a:r>
        </a:p>
        <a:p>
          <a:r>
            <a:rPr lang="en-US" sz="2400" b="0" baseline="0">
              <a:solidFill>
                <a:schemeClr val="tx1"/>
              </a:solidFill>
              <a:latin typeface="Lucida Bright" panose="02040602050505020304" pitchFamily="18" charset="0"/>
            </a:rPr>
            <a:t>Hint: First please insert the data points that are missing.</a:t>
          </a:r>
          <a:endParaRPr lang="en-US" sz="800" b="0" baseline="0">
            <a:solidFill>
              <a:schemeClr val="bg1"/>
            </a:solidFill>
            <a:latin typeface="Lucida Bright" panose="02040602050505020304" pitchFamily="18"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306979</xdr:colOff>
      <xdr:row>15</xdr:row>
      <xdr:rowOff>0</xdr:rowOff>
    </xdr:from>
    <xdr:to>
      <xdr:col>1</xdr:col>
      <xdr:colOff>866504</xdr:colOff>
      <xdr:row>15</xdr:row>
      <xdr:rowOff>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6941C3BF-EBBC-4520-95DC-0D6C9DF8146A}"/>
            </a:ext>
          </a:extLst>
        </xdr:cNvPr>
        <xdr:cNvSpPr/>
      </xdr:nvSpPr>
      <xdr:spPr>
        <a:xfrm>
          <a:off x="306979" y="2971800"/>
          <a:ext cx="955765" cy="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239487</xdr:colOff>
      <xdr:row>0</xdr:row>
      <xdr:rowOff>164194</xdr:rowOff>
    </xdr:from>
    <xdr:to>
      <xdr:col>2</xdr:col>
      <xdr:colOff>414202</xdr:colOff>
      <xdr:row>6</xdr:row>
      <xdr:rowOff>136071</xdr:rowOff>
    </xdr:to>
    <xdr:sp macro="" textlink="">
      <xdr:nvSpPr>
        <xdr:cNvPr id="3" name="Left Arrow 3">
          <a:hlinkClick xmlns:r="http://schemas.openxmlformats.org/officeDocument/2006/relationships" r:id="rId2"/>
          <a:extLst>
            <a:ext uri="{FF2B5EF4-FFF2-40B4-BE49-F238E27FC236}">
              <a16:creationId xmlns:a16="http://schemas.microsoft.com/office/drawing/2014/main" id="{3960AAF5-FBF5-48F2-8C45-39F9B1C9AE27}"/>
            </a:ext>
          </a:extLst>
        </xdr:cNvPr>
        <xdr:cNvSpPr/>
      </xdr:nvSpPr>
      <xdr:spPr>
        <a:xfrm>
          <a:off x="239487" y="164194"/>
          <a:ext cx="1415686" cy="108222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xdr:col>
      <xdr:colOff>122463</xdr:colOff>
      <xdr:row>1</xdr:row>
      <xdr:rowOff>97669</xdr:rowOff>
    </xdr:from>
    <xdr:to>
      <xdr:col>11</xdr:col>
      <xdr:colOff>176893</xdr:colOff>
      <xdr:row>5</xdr:row>
      <xdr:rowOff>66827</xdr:rowOff>
    </xdr:to>
    <xdr:sp macro="" textlink="">
      <xdr:nvSpPr>
        <xdr:cNvPr id="4" name="Rounded Rectangle 1">
          <a:extLst>
            <a:ext uri="{FF2B5EF4-FFF2-40B4-BE49-F238E27FC236}">
              <a16:creationId xmlns:a16="http://schemas.microsoft.com/office/drawing/2014/main" id="{9A4AA0ED-6634-46BB-9733-907C54628F7B}"/>
            </a:ext>
          </a:extLst>
        </xdr:cNvPr>
        <xdr:cNvSpPr/>
      </xdr:nvSpPr>
      <xdr:spPr>
        <a:xfrm>
          <a:off x="2652303" y="280549"/>
          <a:ext cx="6241870" cy="70067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 Check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10</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12</xdr:col>
      <xdr:colOff>595994</xdr:colOff>
      <xdr:row>1</xdr:row>
      <xdr:rowOff>78922</xdr:rowOff>
    </xdr:from>
    <xdr:to>
      <xdr:col>18</xdr:col>
      <xdr:colOff>76200</xdr:colOff>
      <xdr:row>5</xdr:row>
      <xdr:rowOff>167822</xdr:rowOff>
    </xdr:to>
    <xdr:sp macro="" textlink="">
      <xdr:nvSpPr>
        <xdr:cNvPr id="5" name="Rounded Rectangle 6">
          <a:extLst>
            <a:ext uri="{FF2B5EF4-FFF2-40B4-BE49-F238E27FC236}">
              <a16:creationId xmlns:a16="http://schemas.microsoft.com/office/drawing/2014/main" id="{14AFAB72-5795-4D4C-9300-1B39D710B409}"/>
            </a:ext>
          </a:extLst>
        </xdr:cNvPr>
        <xdr:cNvSpPr/>
      </xdr:nvSpPr>
      <xdr:spPr>
        <a:xfrm>
          <a:off x="8433708" y="263979"/>
          <a:ext cx="4400549" cy="829129"/>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Answer</a:t>
          </a:r>
        </a:p>
      </xdr:txBody>
    </xdr:sp>
    <xdr:clientData/>
  </xdr:twoCellAnchor>
  <xdr:twoCellAnchor>
    <xdr:from>
      <xdr:col>12</xdr:col>
      <xdr:colOff>244929</xdr:colOff>
      <xdr:row>2</xdr:row>
      <xdr:rowOff>54429</xdr:rowOff>
    </xdr:from>
    <xdr:to>
      <xdr:col>12</xdr:col>
      <xdr:colOff>285750</xdr:colOff>
      <xdr:row>39</xdr:row>
      <xdr:rowOff>163286</xdr:rowOff>
    </xdr:to>
    <xdr:cxnSp macro="">
      <xdr:nvCxnSpPr>
        <xdr:cNvPr id="7" name="Straight Connector 6">
          <a:extLst>
            <a:ext uri="{FF2B5EF4-FFF2-40B4-BE49-F238E27FC236}">
              <a16:creationId xmlns:a16="http://schemas.microsoft.com/office/drawing/2014/main" id="{BE956C7E-B9AC-44EC-9013-3403D3041615}"/>
            </a:ext>
          </a:extLst>
        </xdr:cNvPr>
        <xdr:cNvCxnSpPr/>
      </xdr:nvCxnSpPr>
      <xdr:spPr>
        <a:xfrm>
          <a:off x="10105209" y="420189"/>
          <a:ext cx="40821" cy="926047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101</xdr:row>
      <xdr:rowOff>174171</xdr:rowOff>
    </xdr:from>
    <xdr:to>
      <xdr:col>2</xdr:col>
      <xdr:colOff>332013</xdr:colOff>
      <xdr:row>102</xdr:row>
      <xdr:rowOff>32658</xdr:rowOff>
    </xdr:to>
    <xdr:cxnSp macro="">
      <xdr:nvCxnSpPr>
        <xdr:cNvPr id="35" name="Straight Connector 34">
          <a:extLst>
            <a:ext uri="{FF2B5EF4-FFF2-40B4-BE49-F238E27FC236}">
              <a16:creationId xmlns:a16="http://schemas.microsoft.com/office/drawing/2014/main" id="{89CAA037-8B6F-40A4-4C8F-F6D6B8DB8E59}"/>
            </a:ext>
          </a:extLst>
        </xdr:cNvPr>
        <xdr:cNvCxnSpPr/>
      </xdr:nvCxnSpPr>
      <xdr:spPr>
        <a:xfrm flipH="1">
          <a:off x="0" y="21956485"/>
          <a:ext cx="1594756" cy="4354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306979</xdr:colOff>
      <xdr:row>15</xdr:row>
      <xdr:rowOff>0</xdr:rowOff>
    </xdr:from>
    <xdr:to>
      <xdr:col>1</xdr:col>
      <xdr:colOff>866504</xdr:colOff>
      <xdr:row>15</xdr:row>
      <xdr:rowOff>0</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A677BA87-86EA-452D-9DFC-682DA0E26C1F}"/>
            </a:ext>
          </a:extLst>
        </xdr:cNvPr>
        <xdr:cNvSpPr/>
      </xdr:nvSpPr>
      <xdr:spPr>
        <a:xfrm>
          <a:off x="306979" y="2743200"/>
          <a:ext cx="940525" cy="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xdr:col>
      <xdr:colOff>122463</xdr:colOff>
      <xdr:row>1</xdr:row>
      <xdr:rowOff>97669</xdr:rowOff>
    </xdr:from>
    <xdr:to>
      <xdr:col>11</xdr:col>
      <xdr:colOff>176893</xdr:colOff>
      <xdr:row>5</xdr:row>
      <xdr:rowOff>66827</xdr:rowOff>
    </xdr:to>
    <xdr:sp macro="" textlink="">
      <xdr:nvSpPr>
        <xdr:cNvPr id="26" name="Rounded Rectangle 1">
          <a:extLst>
            <a:ext uri="{FF2B5EF4-FFF2-40B4-BE49-F238E27FC236}">
              <a16:creationId xmlns:a16="http://schemas.microsoft.com/office/drawing/2014/main" id="{18C2DC21-9AF8-4FD7-BEF5-A0A04926B048}"/>
            </a:ext>
          </a:extLst>
        </xdr:cNvPr>
        <xdr:cNvSpPr/>
      </xdr:nvSpPr>
      <xdr:spPr>
        <a:xfrm>
          <a:off x="1996983" y="280549"/>
          <a:ext cx="5121730" cy="70067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 Check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10</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16</xdr:col>
      <xdr:colOff>620485</xdr:colOff>
      <xdr:row>20</xdr:row>
      <xdr:rowOff>174173</xdr:rowOff>
    </xdr:from>
    <xdr:to>
      <xdr:col>17</xdr:col>
      <xdr:colOff>449034</xdr:colOff>
      <xdr:row>23</xdr:row>
      <xdr:rowOff>119743</xdr:rowOff>
    </xdr:to>
    <xdr:sp macro="" textlink="">
      <xdr:nvSpPr>
        <xdr:cNvPr id="28" name="Oval 27">
          <a:extLst>
            <a:ext uri="{FF2B5EF4-FFF2-40B4-BE49-F238E27FC236}">
              <a16:creationId xmlns:a16="http://schemas.microsoft.com/office/drawing/2014/main" id="{D4600EF2-DA30-46A9-9B8D-C28CD8001BD0}"/>
            </a:ext>
          </a:extLst>
        </xdr:cNvPr>
        <xdr:cNvSpPr/>
      </xdr:nvSpPr>
      <xdr:spPr>
        <a:xfrm>
          <a:off x="11615056" y="4201887"/>
          <a:ext cx="604157" cy="517070"/>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P1</a:t>
          </a:r>
        </a:p>
      </xdr:txBody>
    </xdr:sp>
    <xdr:clientData/>
  </xdr:twoCellAnchor>
  <xdr:twoCellAnchor>
    <xdr:from>
      <xdr:col>13</xdr:col>
      <xdr:colOff>760912</xdr:colOff>
      <xdr:row>26</xdr:row>
      <xdr:rowOff>174171</xdr:rowOff>
    </xdr:from>
    <xdr:to>
      <xdr:col>15</xdr:col>
      <xdr:colOff>272143</xdr:colOff>
      <xdr:row>29</xdr:row>
      <xdr:rowOff>522515</xdr:rowOff>
    </xdr:to>
    <xdr:sp macro="" textlink="">
      <xdr:nvSpPr>
        <xdr:cNvPr id="29" name="Rectangle 28">
          <a:extLst>
            <a:ext uri="{FF2B5EF4-FFF2-40B4-BE49-F238E27FC236}">
              <a16:creationId xmlns:a16="http://schemas.microsoft.com/office/drawing/2014/main" id="{F428822A-BC9E-45AD-B743-87DD2CBD59F1}"/>
            </a:ext>
          </a:extLst>
        </xdr:cNvPr>
        <xdr:cNvSpPr/>
      </xdr:nvSpPr>
      <xdr:spPr>
        <a:xfrm>
          <a:off x="9501052" y="5256711"/>
          <a:ext cx="1119051" cy="919844"/>
        </a:xfrm>
        <a:prstGeom prst="rect">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rgbClr val="FFC000"/>
              </a:solidFill>
            </a:rPr>
            <a:t>Decision</a:t>
          </a:r>
          <a:r>
            <a:rPr lang="en-US" sz="1200" b="1" baseline="0">
              <a:solidFill>
                <a:srgbClr val="FFC000"/>
              </a:solidFill>
            </a:rPr>
            <a:t> </a:t>
          </a:r>
        </a:p>
        <a:p>
          <a:pPr algn="ctr"/>
          <a:r>
            <a:rPr lang="en-US" sz="1200" b="1" baseline="0">
              <a:solidFill>
                <a:srgbClr val="FFC000"/>
              </a:solidFill>
            </a:rPr>
            <a:t>Node</a:t>
          </a:r>
          <a:endParaRPr lang="en-US" sz="1200" b="1">
            <a:solidFill>
              <a:srgbClr val="FFC000"/>
            </a:solidFill>
          </a:endParaRPr>
        </a:p>
      </xdr:txBody>
    </xdr:sp>
    <xdr:clientData/>
  </xdr:twoCellAnchor>
  <xdr:twoCellAnchor>
    <xdr:from>
      <xdr:col>16</xdr:col>
      <xdr:colOff>576942</xdr:colOff>
      <xdr:row>32</xdr:row>
      <xdr:rowOff>119743</xdr:rowOff>
    </xdr:from>
    <xdr:to>
      <xdr:col>17</xdr:col>
      <xdr:colOff>462641</xdr:colOff>
      <xdr:row>34</xdr:row>
      <xdr:rowOff>239485</xdr:rowOff>
    </xdr:to>
    <xdr:sp macro="" textlink="">
      <xdr:nvSpPr>
        <xdr:cNvPr id="32" name="Oval 31">
          <a:extLst>
            <a:ext uri="{FF2B5EF4-FFF2-40B4-BE49-F238E27FC236}">
              <a16:creationId xmlns:a16="http://schemas.microsoft.com/office/drawing/2014/main" id="{17E6F16A-C544-4DD9-A834-0C0DDDA27243}"/>
            </a:ext>
          </a:extLst>
        </xdr:cNvPr>
        <xdr:cNvSpPr/>
      </xdr:nvSpPr>
      <xdr:spPr>
        <a:xfrm>
          <a:off x="11571513" y="7249886"/>
          <a:ext cx="661307" cy="50074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P2</a:t>
          </a:r>
        </a:p>
      </xdr:txBody>
    </xdr:sp>
    <xdr:clientData/>
  </xdr:twoCellAnchor>
  <xdr:twoCellAnchor>
    <xdr:from>
      <xdr:col>15</xdr:col>
      <xdr:colOff>272143</xdr:colOff>
      <xdr:row>22</xdr:row>
      <xdr:rowOff>51708</xdr:rowOff>
    </xdr:from>
    <xdr:to>
      <xdr:col>16</xdr:col>
      <xdr:colOff>620485</xdr:colOff>
      <xdr:row>29</xdr:row>
      <xdr:rowOff>62593</xdr:rowOff>
    </xdr:to>
    <xdr:cxnSp macro="">
      <xdr:nvCxnSpPr>
        <xdr:cNvPr id="33" name="Straight Arrow Connector 32">
          <a:extLst>
            <a:ext uri="{FF2B5EF4-FFF2-40B4-BE49-F238E27FC236}">
              <a16:creationId xmlns:a16="http://schemas.microsoft.com/office/drawing/2014/main" id="{C0CF8DA7-3C74-4324-8B21-7EB606FF3F6D}"/>
            </a:ext>
          </a:extLst>
        </xdr:cNvPr>
        <xdr:cNvCxnSpPr>
          <a:stCxn id="29" idx="3"/>
          <a:endCxn id="28" idx="2"/>
        </xdr:cNvCxnSpPr>
      </xdr:nvCxnSpPr>
      <xdr:spPr>
        <a:xfrm flipV="1">
          <a:off x="10395857" y="4460422"/>
          <a:ext cx="1219199" cy="142602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272143</xdr:colOff>
      <xdr:row>29</xdr:row>
      <xdr:rowOff>62593</xdr:rowOff>
    </xdr:from>
    <xdr:to>
      <xdr:col>16</xdr:col>
      <xdr:colOff>576942</xdr:colOff>
      <xdr:row>33</xdr:row>
      <xdr:rowOff>179614</xdr:rowOff>
    </xdr:to>
    <xdr:cxnSp macro="">
      <xdr:nvCxnSpPr>
        <xdr:cNvPr id="34" name="Straight Arrow Connector 33">
          <a:extLst>
            <a:ext uri="{FF2B5EF4-FFF2-40B4-BE49-F238E27FC236}">
              <a16:creationId xmlns:a16="http://schemas.microsoft.com/office/drawing/2014/main" id="{F741181A-25BD-4B5B-A93C-EF6BA809E79B}"/>
            </a:ext>
          </a:extLst>
        </xdr:cNvPr>
        <xdr:cNvCxnSpPr>
          <a:stCxn id="29" idx="3"/>
          <a:endCxn id="32" idx="2"/>
        </xdr:cNvCxnSpPr>
      </xdr:nvCxnSpPr>
      <xdr:spPr>
        <a:xfrm>
          <a:off x="10395857" y="5886450"/>
          <a:ext cx="1175656" cy="1613807"/>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543742</xdr:colOff>
      <xdr:row>29</xdr:row>
      <xdr:rowOff>642258</xdr:rowOff>
    </xdr:from>
    <xdr:to>
      <xdr:col>20</xdr:col>
      <xdr:colOff>130628</xdr:colOff>
      <xdr:row>38</xdr:row>
      <xdr:rowOff>115388</xdr:rowOff>
    </xdr:to>
    <xdr:cxnSp macro="">
      <xdr:nvCxnSpPr>
        <xdr:cNvPr id="40" name="Elbow Connector 10">
          <a:extLst>
            <a:ext uri="{FF2B5EF4-FFF2-40B4-BE49-F238E27FC236}">
              <a16:creationId xmlns:a16="http://schemas.microsoft.com/office/drawing/2014/main" id="{B76FE607-FCDE-4750-860B-3F6DEF5CB32C}"/>
            </a:ext>
          </a:extLst>
        </xdr:cNvPr>
        <xdr:cNvCxnSpPr/>
      </xdr:nvCxnSpPr>
      <xdr:spPr>
        <a:xfrm rot="16200000" flipH="1">
          <a:off x="10902860" y="5439320"/>
          <a:ext cx="2414450" cy="4128406"/>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146956</xdr:colOff>
      <xdr:row>19</xdr:row>
      <xdr:rowOff>141514</xdr:rowOff>
    </xdr:from>
    <xdr:to>
      <xdr:col>20</xdr:col>
      <xdr:colOff>195947</xdr:colOff>
      <xdr:row>20</xdr:row>
      <xdr:rowOff>174173</xdr:rowOff>
    </xdr:to>
    <xdr:cxnSp macro="">
      <xdr:nvCxnSpPr>
        <xdr:cNvPr id="41" name="Elbow Connector 11">
          <a:extLst>
            <a:ext uri="{FF2B5EF4-FFF2-40B4-BE49-F238E27FC236}">
              <a16:creationId xmlns:a16="http://schemas.microsoft.com/office/drawing/2014/main" id="{4A2926C7-4BC2-4C38-9611-9CD4585FF290}"/>
            </a:ext>
          </a:extLst>
        </xdr:cNvPr>
        <xdr:cNvCxnSpPr>
          <a:stCxn id="28" idx="0"/>
        </xdr:cNvCxnSpPr>
      </xdr:nvCxnSpPr>
      <xdr:spPr>
        <a:xfrm rot="5400000" flipH="1" flipV="1">
          <a:off x="12762140" y="3024866"/>
          <a:ext cx="332016" cy="2022026"/>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146956</xdr:colOff>
      <xdr:row>23</xdr:row>
      <xdr:rowOff>119743</xdr:rowOff>
    </xdr:from>
    <xdr:to>
      <xdr:col>20</xdr:col>
      <xdr:colOff>152399</xdr:colOff>
      <xdr:row>25</xdr:row>
      <xdr:rowOff>108857</xdr:rowOff>
    </xdr:to>
    <xdr:cxnSp macro="">
      <xdr:nvCxnSpPr>
        <xdr:cNvPr id="42" name="Elbow Connector 12">
          <a:extLst>
            <a:ext uri="{FF2B5EF4-FFF2-40B4-BE49-F238E27FC236}">
              <a16:creationId xmlns:a16="http://schemas.microsoft.com/office/drawing/2014/main" id="{1378E169-9ABD-45D9-B73D-617BAEF3BF98}"/>
            </a:ext>
          </a:extLst>
        </xdr:cNvPr>
        <xdr:cNvCxnSpPr>
          <a:stCxn id="28" idx="4"/>
        </xdr:cNvCxnSpPr>
      </xdr:nvCxnSpPr>
      <xdr:spPr>
        <a:xfrm rot="16200000" flipH="1">
          <a:off x="12721317" y="3914775"/>
          <a:ext cx="370114" cy="1978478"/>
        </a:xfrm>
        <a:prstGeom prst="bentConnector2">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131988</xdr:colOff>
      <xdr:row>30</xdr:row>
      <xdr:rowOff>130633</xdr:rowOff>
    </xdr:from>
    <xdr:to>
      <xdr:col>20</xdr:col>
      <xdr:colOff>87085</xdr:colOff>
      <xdr:row>32</xdr:row>
      <xdr:rowOff>119743</xdr:rowOff>
    </xdr:to>
    <xdr:cxnSp macro="">
      <xdr:nvCxnSpPr>
        <xdr:cNvPr id="43" name="Elbow Connector 13">
          <a:extLst>
            <a:ext uri="{FF2B5EF4-FFF2-40B4-BE49-F238E27FC236}">
              <a16:creationId xmlns:a16="http://schemas.microsoft.com/office/drawing/2014/main" id="{C163CB7E-44C7-4C13-9615-33C9DBD355A5}"/>
            </a:ext>
          </a:extLst>
        </xdr:cNvPr>
        <xdr:cNvCxnSpPr>
          <a:stCxn id="32" idx="0"/>
        </xdr:cNvCxnSpPr>
      </xdr:nvCxnSpPr>
      <xdr:spPr>
        <a:xfrm rot="5400000" flipH="1" flipV="1">
          <a:off x="12585928" y="6005515"/>
          <a:ext cx="560610" cy="1928132"/>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131988</xdr:colOff>
      <xdr:row>34</xdr:row>
      <xdr:rowOff>239485</xdr:rowOff>
    </xdr:from>
    <xdr:to>
      <xdr:col>20</xdr:col>
      <xdr:colOff>119745</xdr:colOff>
      <xdr:row>36</xdr:row>
      <xdr:rowOff>130632</xdr:rowOff>
    </xdr:to>
    <xdr:cxnSp macro="">
      <xdr:nvCxnSpPr>
        <xdr:cNvPr id="44" name="Elbow Connector 14">
          <a:extLst>
            <a:ext uri="{FF2B5EF4-FFF2-40B4-BE49-F238E27FC236}">
              <a16:creationId xmlns:a16="http://schemas.microsoft.com/office/drawing/2014/main" id="{01B3B865-9778-4899-8370-8977F6EC1BE6}"/>
            </a:ext>
          </a:extLst>
        </xdr:cNvPr>
        <xdr:cNvCxnSpPr>
          <a:stCxn id="32" idx="4"/>
        </xdr:cNvCxnSpPr>
      </xdr:nvCxnSpPr>
      <xdr:spPr>
        <a:xfrm rot="16200000" flipH="1">
          <a:off x="12610418" y="7042377"/>
          <a:ext cx="544290" cy="1960792"/>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15</xdr:col>
      <xdr:colOff>185057</xdr:colOff>
      <xdr:row>21</xdr:row>
      <xdr:rowOff>108857</xdr:rowOff>
    </xdr:from>
    <xdr:ext cx="2013857" cy="264560"/>
    <xdr:sp macro="" textlink="">
      <xdr:nvSpPr>
        <xdr:cNvPr id="45" name="TextBox 44">
          <a:extLst>
            <a:ext uri="{FF2B5EF4-FFF2-40B4-BE49-F238E27FC236}">
              <a16:creationId xmlns:a16="http://schemas.microsoft.com/office/drawing/2014/main" id="{9EC82D3B-0064-4433-BE72-495CAA693FB9}"/>
            </a:ext>
          </a:extLst>
        </xdr:cNvPr>
        <xdr:cNvSpPr txBox="1"/>
      </xdr:nvSpPr>
      <xdr:spPr>
        <a:xfrm rot="18919995">
          <a:off x="10533017" y="4177937"/>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Large Plant</a:t>
          </a:r>
        </a:p>
      </xdr:txBody>
    </xdr:sp>
    <xdr:clientData/>
  </xdr:oneCellAnchor>
  <xdr:oneCellAnchor>
    <xdr:from>
      <xdr:col>15</xdr:col>
      <xdr:colOff>770536</xdr:colOff>
      <xdr:row>29</xdr:row>
      <xdr:rowOff>627044</xdr:rowOff>
    </xdr:from>
    <xdr:ext cx="264560" cy="1405066"/>
    <xdr:sp macro="" textlink="">
      <xdr:nvSpPr>
        <xdr:cNvPr id="46" name="TextBox 45">
          <a:extLst>
            <a:ext uri="{FF2B5EF4-FFF2-40B4-BE49-F238E27FC236}">
              <a16:creationId xmlns:a16="http://schemas.microsoft.com/office/drawing/2014/main" id="{96AA30E8-50F0-41CC-A80F-11072B3442B4}"/>
            </a:ext>
          </a:extLst>
        </xdr:cNvPr>
        <xdr:cNvSpPr txBox="1"/>
      </xdr:nvSpPr>
      <xdr:spPr>
        <a:xfrm rot="3445399">
          <a:off x="10548243" y="6851337"/>
          <a:ext cx="1405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lang="en-US" sz="1100"/>
            <a:t>Small</a:t>
          </a:r>
          <a:r>
            <a:rPr lang="en-US" sz="1100" baseline="0"/>
            <a:t> Plant</a:t>
          </a:r>
          <a:endParaRPr lang="en-US" sz="1100"/>
        </a:p>
      </xdr:txBody>
    </xdr:sp>
    <xdr:clientData/>
  </xdr:oneCellAnchor>
  <xdr:oneCellAnchor>
    <xdr:from>
      <xdr:col>15</xdr:col>
      <xdr:colOff>533399</xdr:colOff>
      <xdr:row>38</xdr:row>
      <xdr:rowOff>176348</xdr:rowOff>
    </xdr:from>
    <xdr:ext cx="2013857" cy="264560"/>
    <xdr:sp macro="" textlink="">
      <xdr:nvSpPr>
        <xdr:cNvPr id="47" name="TextBox 46">
          <a:extLst>
            <a:ext uri="{FF2B5EF4-FFF2-40B4-BE49-F238E27FC236}">
              <a16:creationId xmlns:a16="http://schemas.microsoft.com/office/drawing/2014/main" id="{DA0F8266-6ACB-4441-BEA2-2FE84AC17FBF}"/>
            </a:ext>
          </a:extLst>
        </xdr:cNvPr>
        <xdr:cNvSpPr txBox="1"/>
      </xdr:nvSpPr>
      <xdr:spPr>
        <a:xfrm>
          <a:off x="10881359" y="8771708"/>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Do</a:t>
          </a:r>
          <a:r>
            <a:rPr lang="en-US" sz="1100" baseline="0"/>
            <a:t> Nothing</a:t>
          </a:r>
          <a:endParaRPr lang="en-US" sz="1100"/>
        </a:p>
      </xdr:txBody>
    </xdr:sp>
    <xdr:clientData/>
  </xdr:oneCellAnchor>
  <xdr:oneCellAnchor>
    <xdr:from>
      <xdr:col>17</xdr:col>
      <xdr:colOff>108858</xdr:colOff>
      <xdr:row>17</xdr:row>
      <xdr:rowOff>141514</xdr:rowOff>
    </xdr:from>
    <xdr:ext cx="2013857" cy="311496"/>
    <xdr:sp macro="" textlink="">
      <xdr:nvSpPr>
        <xdr:cNvPr id="48" name="TextBox 47">
          <a:extLst>
            <a:ext uri="{FF2B5EF4-FFF2-40B4-BE49-F238E27FC236}">
              <a16:creationId xmlns:a16="http://schemas.microsoft.com/office/drawing/2014/main" id="{8CBC146B-7439-4213-94B4-ACDE606D8BCD}"/>
            </a:ext>
          </a:extLst>
        </xdr:cNvPr>
        <xdr:cNvSpPr txBox="1"/>
      </xdr:nvSpPr>
      <xdr:spPr>
        <a:xfrm>
          <a:off x="12140838" y="3364774"/>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Favorable</a:t>
          </a:r>
          <a:r>
            <a:rPr lang="en-US" sz="1400" baseline="0"/>
            <a:t> Market </a:t>
          </a:r>
          <a:r>
            <a:rPr lang="en-US" sz="1400" b="1" baseline="0">
              <a:solidFill>
                <a:srgbClr val="FF0000"/>
              </a:solidFill>
            </a:rPr>
            <a:t>(0.8)</a:t>
          </a:r>
          <a:endParaRPr lang="en-US" sz="1400" b="1">
            <a:solidFill>
              <a:srgbClr val="FF0000"/>
            </a:solidFill>
          </a:endParaRPr>
        </a:p>
      </xdr:txBody>
    </xdr:sp>
    <xdr:clientData/>
  </xdr:oneCellAnchor>
  <xdr:oneCellAnchor>
    <xdr:from>
      <xdr:col>17</xdr:col>
      <xdr:colOff>65316</xdr:colOff>
      <xdr:row>25</xdr:row>
      <xdr:rowOff>130630</xdr:rowOff>
    </xdr:from>
    <xdr:ext cx="2013857" cy="530658"/>
    <xdr:sp macro="" textlink="">
      <xdr:nvSpPr>
        <xdr:cNvPr id="49" name="TextBox 48">
          <a:extLst>
            <a:ext uri="{FF2B5EF4-FFF2-40B4-BE49-F238E27FC236}">
              <a16:creationId xmlns:a16="http://schemas.microsoft.com/office/drawing/2014/main" id="{214D56CA-37A3-4AEA-88AD-F44111950869}"/>
            </a:ext>
          </a:extLst>
        </xdr:cNvPr>
        <xdr:cNvSpPr txBox="1"/>
      </xdr:nvSpPr>
      <xdr:spPr>
        <a:xfrm>
          <a:off x="12097296" y="4946470"/>
          <a:ext cx="201385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Unfavorable</a:t>
          </a:r>
          <a:r>
            <a:rPr lang="en-US" sz="1400" baseline="0"/>
            <a:t>  Market </a:t>
          </a:r>
          <a:r>
            <a:rPr lang="en-US" sz="1400" b="1" baseline="0">
              <a:solidFill>
                <a:srgbClr val="FF0000"/>
              </a:solidFill>
            </a:rPr>
            <a:t>(0.2)</a:t>
          </a:r>
          <a:endParaRPr lang="en-US" sz="1400" b="1">
            <a:solidFill>
              <a:srgbClr val="FF0000"/>
            </a:solidFill>
          </a:endParaRPr>
        </a:p>
      </xdr:txBody>
    </xdr:sp>
    <xdr:clientData/>
  </xdr:oneCellAnchor>
  <xdr:oneCellAnchor>
    <xdr:from>
      <xdr:col>16</xdr:col>
      <xdr:colOff>718458</xdr:colOff>
      <xdr:row>29</xdr:row>
      <xdr:rowOff>555171</xdr:rowOff>
    </xdr:from>
    <xdr:ext cx="2013857" cy="311496"/>
    <xdr:sp macro="" textlink="">
      <xdr:nvSpPr>
        <xdr:cNvPr id="50" name="TextBox 49">
          <a:extLst>
            <a:ext uri="{FF2B5EF4-FFF2-40B4-BE49-F238E27FC236}">
              <a16:creationId xmlns:a16="http://schemas.microsoft.com/office/drawing/2014/main" id="{0E067AC3-22DE-4F9D-89FE-16B51CCBBA76}"/>
            </a:ext>
          </a:extLst>
        </xdr:cNvPr>
        <xdr:cNvSpPr txBox="1"/>
      </xdr:nvSpPr>
      <xdr:spPr>
        <a:xfrm>
          <a:off x="11957958" y="6209211"/>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Favorable</a:t>
          </a:r>
          <a:r>
            <a:rPr lang="en-US" sz="1100" baseline="0"/>
            <a:t> </a:t>
          </a:r>
          <a:r>
            <a:rPr lang="en-US" sz="1400" baseline="0"/>
            <a:t>Market </a:t>
          </a:r>
          <a:r>
            <a:rPr lang="en-US" sz="1400" b="1" baseline="0">
              <a:solidFill>
                <a:srgbClr val="FF0000"/>
              </a:solidFill>
            </a:rPr>
            <a:t>(0.8)</a:t>
          </a:r>
          <a:endParaRPr lang="en-US" sz="1400" b="1">
            <a:solidFill>
              <a:srgbClr val="FF0000"/>
            </a:solidFill>
          </a:endParaRPr>
        </a:p>
      </xdr:txBody>
    </xdr:sp>
    <xdr:clientData/>
  </xdr:oneCellAnchor>
  <xdr:oneCellAnchor>
    <xdr:from>
      <xdr:col>16</xdr:col>
      <xdr:colOff>772886</xdr:colOff>
      <xdr:row>36</xdr:row>
      <xdr:rowOff>152401</xdr:rowOff>
    </xdr:from>
    <xdr:ext cx="2155371" cy="311496"/>
    <xdr:sp macro="" textlink="">
      <xdr:nvSpPr>
        <xdr:cNvPr id="51" name="TextBox 50">
          <a:extLst>
            <a:ext uri="{FF2B5EF4-FFF2-40B4-BE49-F238E27FC236}">
              <a16:creationId xmlns:a16="http://schemas.microsoft.com/office/drawing/2014/main" id="{7EB0B843-A0D1-4DC4-B67C-7E7857065ED0}"/>
            </a:ext>
          </a:extLst>
        </xdr:cNvPr>
        <xdr:cNvSpPr txBox="1"/>
      </xdr:nvSpPr>
      <xdr:spPr>
        <a:xfrm>
          <a:off x="12012386" y="8130541"/>
          <a:ext cx="215537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Unfavorable</a:t>
          </a:r>
          <a:r>
            <a:rPr lang="en-US" sz="1400" baseline="0"/>
            <a:t> Market </a:t>
          </a:r>
          <a:r>
            <a:rPr lang="en-US" sz="1400" b="1" baseline="0">
              <a:solidFill>
                <a:srgbClr val="FF0000"/>
              </a:solidFill>
            </a:rPr>
            <a:t>(0.2)</a:t>
          </a:r>
          <a:endParaRPr lang="en-US" sz="1400" b="1">
            <a:solidFill>
              <a:srgbClr val="FF0000"/>
            </a:solidFill>
          </a:endParaRPr>
        </a:p>
      </xdr:txBody>
    </xdr:sp>
    <xdr:clientData/>
  </xdr:oneCellAnchor>
  <xdr:oneCellAnchor>
    <xdr:from>
      <xdr:col>17</xdr:col>
      <xdr:colOff>388258</xdr:colOff>
      <xdr:row>20</xdr:row>
      <xdr:rowOff>119743</xdr:rowOff>
    </xdr:from>
    <xdr:ext cx="2634342" cy="593239"/>
    <xdr:sp macro="" textlink="">
      <xdr:nvSpPr>
        <xdr:cNvPr id="52" name="TextBox 51">
          <a:extLst>
            <a:ext uri="{FF2B5EF4-FFF2-40B4-BE49-F238E27FC236}">
              <a16:creationId xmlns:a16="http://schemas.microsoft.com/office/drawing/2014/main" id="{D0060209-CFF1-4159-AEFF-85248C7AA0B1}"/>
            </a:ext>
          </a:extLst>
        </xdr:cNvPr>
        <xdr:cNvSpPr txBox="1"/>
      </xdr:nvSpPr>
      <xdr:spPr>
        <a:xfrm>
          <a:off x="12420238" y="4005943"/>
          <a:ext cx="2634342"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1">
              <a:solidFill>
                <a:srgbClr val="C00000"/>
              </a:solidFill>
            </a:rPr>
            <a:t>EMV</a:t>
          </a:r>
          <a:r>
            <a:rPr lang="en-US" sz="1600"/>
            <a:t>=(0.8*$400,000)</a:t>
          </a:r>
        </a:p>
        <a:p>
          <a:r>
            <a:rPr lang="en-US" sz="1600"/>
            <a:t>+0.2*(-$120,000)=</a:t>
          </a:r>
          <a:r>
            <a:rPr lang="en-US" sz="1600" b="1">
              <a:solidFill>
                <a:srgbClr val="C00000"/>
              </a:solidFill>
            </a:rPr>
            <a:t>$296,000</a:t>
          </a:r>
        </a:p>
      </xdr:txBody>
    </xdr:sp>
    <xdr:clientData/>
  </xdr:oneCellAnchor>
  <xdr:oneCellAnchor>
    <xdr:from>
      <xdr:col>17</xdr:col>
      <xdr:colOff>411843</xdr:colOff>
      <xdr:row>31</xdr:row>
      <xdr:rowOff>270330</xdr:rowOff>
    </xdr:from>
    <xdr:ext cx="2534557" cy="593239"/>
    <xdr:sp macro="" textlink="">
      <xdr:nvSpPr>
        <xdr:cNvPr id="53" name="TextBox 52">
          <a:extLst>
            <a:ext uri="{FF2B5EF4-FFF2-40B4-BE49-F238E27FC236}">
              <a16:creationId xmlns:a16="http://schemas.microsoft.com/office/drawing/2014/main" id="{49C82598-F6A1-4375-9EC1-5BEB48FFE8EE}"/>
            </a:ext>
          </a:extLst>
        </xdr:cNvPr>
        <xdr:cNvSpPr txBox="1"/>
      </xdr:nvSpPr>
      <xdr:spPr>
        <a:xfrm>
          <a:off x="12443823" y="6907350"/>
          <a:ext cx="2534557"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1">
              <a:solidFill>
                <a:srgbClr val="C00000"/>
              </a:solidFill>
            </a:rPr>
            <a:t>EMV</a:t>
          </a:r>
          <a:r>
            <a:rPr lang="en-US" sz="1600"/>
            <a:t>=(0.8*$200,000)</a:t>
          </a:r>
        </a:p>
        <a:p>
          <a:r>
            <a:rPr lang="en-US" sz="1600"/>
            <a:t>+0.2*(-$40,000)=</a:t>
          </a:r>
          <a:r>
            <a:rPr lang="en-US" sz="1600" b="1">
              <a:solidFill>
                <a:srgbClr val="C00000"/>
              </a:solidFill>
            </a:rPr>
            <a:t>$64,000</a:t>
          </a:r>
        </a:p>
      </xdr:txBody>
    </xdr:sp>
    <xdr:clientData/>
  </xdr:oneCellAnchor>
  <xdr:twoCellAnchor>
    <xdr:from>
      <xdr:col>14</xdr:col>
      <xdr:colOff>317863</xdr:colOff>
      <xdr:row>37</xdr:row>
      <xdr:rowOff>134983</xdr:rowOff>
    </xdr:from>
    <xdr:to>
      <xdr:col>15</xdr:col>
      <xdr:colOff>136072</xdr:colOff>
      <xdr:row>38</xdr:row>
      <xdr:rowOff>269965</xdr:rowOff>
    </xdr:to>
    <xdr:sp macro="" textlink="">
      <xdr:nvSpPr>
        <xdr:cNvPr id="55" name="Oval 54">
          <a:extLst>
            <a:ext uri="{FF2B5EF4-FFF2-40B4-BE49-F238E27FC236}">
              <a16:creationId xmlns:a16="http://schemas.microsoft.com/office/drawing/2014/main" id="{9EA71D7B-4C4F-4E20-A2C9-C6A160651F31}"/>
            </a:ext>
          </a:extLst>
        </xdr:cNvPr>
        <xdr:cNvSpPr/>
      </xdr:nvSpPr>
      <xdr:spPr>
        <a:xfrm>
          <a:off x="9625149" y="8571412"/>
          <a:ext cx="634637" cy="475160"/>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P3</a:t>
          </a:r>
        </a:p>
      </xdr:txBody>
    </xdr:sp>
    <xdr:clientData/>
  </xdr:twoCellAnchor>
  <xdr:twoCellAnchor>
    <xdr:from>
      <xdr:col>0</xdr:col>
      <xdr:colOff>43544</xdr:colOff>
      <xdr:row>8</xdr:row>
      <xdr:rowOff>97970</xdr:rowOff>
    </xdr:from>
    <xdr:to>
      <xdr:col>11</xdr:col>
      <xdr:colOff>805543</xdr:colOff>
      <xdr:row>17</xdr:row>
      <xdr:rowOff>119741</xdr:rowOff>
    </xdr:to>
    <xdr:sp macro="" textlink="">
      <xdr:nvSpPr>
        <xdr:cNvPr id="56" name="TextBox 55">
          <a:extLst>
            <a:ext uri="{FF2B5EF4-FFF2-40B4-BE49-F238E27FC236}">
              <a16:creationId xmlns:a16="http://schemas.microsoft.com/office/drawing/2014/main" id="{13B6B8E1-CFDC-4531-BC58-F3AFE9B0A390}"/>
            </a:ext>
          </a:extLst>
        </xdr:cNvPr>
        <xdr:cNvSpPr txBox="1"/>
      </xdr:nvSpPr>
      <xdr:spPr>
        <a:xfrm>
          <a:off x="43544" y="1578427"/>
          <a:ext cx="7663542" cy="17961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chemeClr val="tx1"/>
              </a:solidFill>
              <a:latin typeface="Lucida Bright" panose="02040602050505020304" pitchFamily="18" charset="0"/>
            </a:rPr>
            <a:t>Using the EMV Approach which course of action should be selected?</a:t>
          </a:r>
        </a:p>
        <a:p>
          <a:endParaRPr lang="en-US" sz="2400" b="0" baseline="0">
            <a:solidFill>
              <a:schemeClr val="tx1"/>
            </a:solidFill>
            <a:latin typeface="Lucida Bright" panose="02040602050505020304" pitchFamily="18" charset="0"/>
          </a:endParaRPr>
        </a:p>
        <a:p>
          <a:r>
            <a:rPr lang="en-US" sz="2400" b="0" baseline="0">
              <a:solidFill>
                <a:schemeClr val="tx1"/>
              </a:solidFill>
              <a:latin typeface="Lucida Bright" panose="02040602050505020304" pitchFamily="18" charset="0"/>
            </a:rPr>
            <a:t>What is the value of the selected Decision Node?</a:t>
          </a:r>
          <a:r>
            <a:rPr lang="en-US" sz="800" b="0" baseline="0">
              <a:solidFill>
                <a:schemeClr val="bg1"/>
              </a:solidFill>
              <a:latin typeface="Lucida Bright" panose="02040602050505020304" pitchFamily="18" charset="0"/>
            </a:rPr>
            <a:t>Bank 393 ANOVA</a:t>
          </a:r>
        </a:p>
      </xdr:txBody>
    </xdr:sp>
    <xdr:clientData/>
  </xdr:twoCellAnchor>
  <xdr:twoCellAnchor>
    <xdr:from>
      <xdr:col>0</xdr:col>
      <xdr:colOff>40821</xdr:colOff>
      <xdr:row>19</xdr:row>
      <xdr:rowOff>10886</xdr:rowOff>
    </xdr:from>
    <xdr:to>
      <xdr:col>11</xdr:col>
      <xdr:colOff>794658</xdr:colOff>
      <xdr:row>27</xdr:row>
      <xdr:rowOff>97972</xdr:rowOff>
    </xdr:to>
    <xdr:sp macro="" textlink="">
      <xdr:nvSpPr>
        <xdr:cNvPr id="57" name="TextBox 56">
          <a:extLst>
            <a:ext uri="{FF2B5EF4-FFF2-40B4-BE49-F238E27FC236}">
              <a16:creationId xmlns:a16="http://schemas.microsoft.com/office/drawing/2014/main" id="{8D62A578-2F02-4CF1-ADFD-C684CAAA337A}"/>
            </a:ext>
          </a:extLst>
        </xdr:cNvPr>
        <xdr:cNvSpPr txBox="1"/>
      </xdr:nvSpPr>
      <xdr:spPr>
        <a:xfrm>
          <a:off x="40821" y="3739243"/>
          <a:ext cx="7557408" cy="18015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Large Plant</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P1 = </a:t>
          </a:r>
          <a:r>
            <a:rPr lang="en-US" sz="2000" b="1" baseline="0">
              <a:solidFill>
                <a:srgbClr val="C00000"/>
              </a:solidFill>
              <a:latin typeface="Lucida Bright" panose="02040602050505020304" pitchFamily="18" charset="0"/>
            </a:rPr>
            <a:t>$296,000</a:t>
          </a: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15T16:16:50.769"/>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0 153,'7'0,"14"0,11 0,13 0,4 0,8 0,6-7,-1-1,-10-7,-9 0,-4 2,-4 4,1-4,-1 1,0 3,1-5,1-5,-6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15T16:16:50.771"/>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0 145,'6'-6,"3"-9,5-2,8 2,6 4,4 4,4 2,2-3,1-2,0 2,0 2,0 2,-1-5,1 0,-1 1,-7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15T16:16:50.773"/>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39,'6'0,"9"0,8 0,14 0,6 0,9-6,2-9,-8-2</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15T16:16:50.774"/>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1 130,'0'-13,"6"-10,9-2,8 4,13 5,7-1,-4 3</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15T16:16:50.790"/>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15T16:16:50.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1,'0'0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15T16:16:50.792"/>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1,'0'6,"0"3</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1"/>
  <sheetViews>
    <sheetView showRowColHeaders="0" tabSelected="1" zoomScale="40" zoomScaleNormal="40" workbookViewId="0"/>
  </sheetViews>
  <sheetFormatPr defaultColWidth="9.140625" defaultRowHeight="15" x14ac:dyDescent="0.25"/>
  <cols>
    <col min="1" max="16384" width="9.140625" style="3"/>
  </cols>
  <sheetData>
    <row r="1" spans="1:1" x14ac:dyDescent="0.25">
      <c r="A1" s="3" t="s">
        <v>0</v>
      </c>
    </row>
    <row r="24" spans="5:17" x14ac:dyDescent="0.25">
      <c r="E24" s="76"/>
      <c r="F24" s="76"/>
      <c r="G24" s="76"/>
      <c r="H24" s="76"/>
      <c r="I24" s="76"/>
      <c r="J24" s="76"/>
      <c r="K24" s="76"/>
      <c r="L24" s="76"/>
      <c r="M24" s="76"/>
      <c r="N24" s="76"/>
      <c r="O24" s="76"/>
      <c r="P24" s="76"/>
      <c r="Q24" s="76"/>
    </row>
    <row r="25" spans="5:17" x14ac:dyDescent="0.25">
      <c r="E25" s="76"/>
      <c r="F25" s="76"/>
      <c r="G25" s="76"/>
      <c r="H25" s="76"/>
      <c r="I25" s="76"/>
      <c r="J25" s="76"/>
      <c r="K25" s="76"/>
      <c r="L25" s="76"/>
      <c r="M25" s="76"/>
      <c r="N25" s="76"/>
      <c r="O25" s="76"/>
      <c r="P25" s="76"/>
      <c r="Q25" s="76"/>
    </row>
    <row r="26" spans="5:17" x14ac:dyDescent="0.25">
      <c r="E26" s="76"/>
      <c r="F26" s="76"/>
      <c r="G26" s="76"/>
      <c r="H26" s="76"/>
      <c r="I26" s="76"/>
      <c r="J26" s="76"/>
      <c r="K26" s="76"/>
      <c r="L26" s="76"/>
      <c r="M26" s="76"/>
      <c r="N26" s="76"/>
      <c r="O26" s="76"/>
      <c r="P26" s="76"/>
      <c r="Q26" s="76"/>
    </row>
    <row r="27" spans="5:17" x14ac:dyDescent="0.25">
      <c r="E27" s="76"/>
      <c r="F27" s="76"/>
      <c r="G27" s="76"/>
      <c r="H27" s="76"/>
      <c r="I27" s="76"/>
      <c r="J27" s="76"/>
      <c r="K27" s="76"/>
      <c r="L27" s="76"/>
      <c r="M27" s="76"/>
      <c r="N27" s="76"/>
      <c r="O27" s="76"/>
      <c r="P27" s="76"/>
      <c r="Q27" s="76"/>
    </row>
    <row r="28" spans="5:17" x14ac:dyDescent="0.25">
      <c r="E28" s="76"/>
      <c r="F28" s="76"/>
      <c r="G28" s="76"/>
      <c r="H28" s="76"/>
      <c r="I28" s="76"/>
      <c r="J28" s="76"/>
      <c r="K28" s="76"/>
      <c r="L28" s="76"/>
      <c r="M28" s="76"/>
      <c r="N28" s="76"/>
      <c r="O28" s="76"/>
      <c r="P28" s="76"/>
      <c r="Q28" s="76"/>
    </row>
    <row r="29" spans="5:17" x14ac:dyDescent="0.25">
      <c r="E29" s="76"/>
      <c r="F29" s="76"/>
      <c r="G29" s="76"/>
      <c r="H29" s="76"/>
      <c r="I29" s="76"/>
      <c r="J29" s="76"/>
      <c r="K29" s="76"/>
      <c r="L29" s="76"/>
      <c r="M29" s="76"/>
      <c r="N29" s="76"/>
      <c r="O29" s="76"/>
      <c r="P29" s="76"/>
      <c r="Q29" s="76"/>
    </row>
    <row r="30" spans="5:17" x14ac:dyDescent="0.25">
      <c r="E30" s="76"/>
      <c r="F30" s="76"/>
      <c r="G30" s="76"/>
      <c r="H30" s="76"/>
      <c r="I30" s="76"/>
      <c r="J30" s="76"/>
      <c r="K30" s="76"/>
      <c r="L30" s="76"/>
      <c r="M30" s="76"/>
      <c r="N30" s="76"/>
      <c r="O30" s="76"/>
      <c r="P30" s="76"/>
      <c r="Q30" s="76"/>
    </row>
    <row r="31" spans="5:17" x14ac:dyDescent="0.25">
      <c r="E31" s="76"/>
      <c r="F31" s="76"/>
      <c r="G31" s="76"/>
      <c r="H31" s="76"/>
      <c r="I31" s="76"/>
      <c r="J31" s="76"/>
      <c r="K31" s="76"/>
      <c r="L31" s="76"/>
      <c r="M31" s="76"/>
      <c r="N31" s="76"/>
      <c r="O31" s="76"/>
      <c r="P31" s="76"/>
      <c r="Q31" s="76"/>
    </row>
  </sheetData>
  <mergeCells count="1">
    <mergeCell ref="E24:Q31"/>
  </mergeCells>
  <pageMargins left="0.7" right="0.7" top="0.75" bottom="0.75" header="0.3" footer="0.3"/>
  <pageSetup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6"/>
  <sheetViews>
    <sheetView showRowColHeaders="0" zoomScale="60" zoomScaleNormal="60" workbookViewId="0"/>
  </sheetViews>
  <sheetFormatPr defaultColWidth="9.140625" defaultRowHeight="15" x14ac:dyDescent="0.25"/>
  <cols>
    <col min="1" max="16384" width="9.140625" style="1"/>
  </cols>
  <sheetData>
    <row r="1" spans="1:31" x14ac:dyDescent="0.25">
      <c r="A1" s="1" t="s">
        <v>0</v>
      </c>
    </row>
    <row r="14" spans="1:31" x14ac:dyDescent="0.25">
      <c r="O14" s="2"/>
      <c r="P14" s="2"/>
      <c r="Q14" s="2"/>
      <c r="R14" s="2"/>
      <c r="S14" s="2"/>
      <c r="T14" s="2"/>
      <c r="U14" s="2"/>
      <c r="V14" s="2"/>
      <c r="W14" s="2"/>
      <c r="X14" s="2"/>
      <c r="Y14" s="2"/>
      <c r="Z14" s="2"/>
      <c r="AA14" s="2"/>
      <c r="AB14" s="2"/>
      <c r="AC14" s="2"/>
      <c r="AD14" s="2"/>
      <c r="AE14" s="2"/>
    </row>
    <row r="15" spans="1:31" x14ac:dyDescent="0.25">
      <c r="O15" s="2"/>
      <c r="P15" s="2"/>
      <c r="Q15" s="2"/>
      <c r="R15" s="2"/>
      <c r="S15" s="2"/>
      <c r="T15" s="2"/>
      <c r="U15" s="2"/>
      <c r="V15" s="2"/>
      <c r="W15" s="2"/>
      <c r="X15" s="2"/>
      <c r="Y15" s="2"/>
      <c r="Z15" s="2"/>
      <c r="AA15" s="2"/>
      <c r="AB15" s="2"/>
      <c r="AC15" s="2"/>
      <c r="AD15" s="2"/>
      <c r="AE15" s="2"/>
    </row>
    <row r="16" spans="1:31" x14ac:dyDescent="0.25">
      <c r="O16" s="2"/>
      <c r="P16" s="2"/>
      <c r="Q16" s="2"/>
      <c r="R16" s="2"/>
      <c r="S16" s="2"/>
      <c r="T16" s="2"/>
      <c r="U16" s="2"/>
      <c r="V16" s="2"/>
      <c r="W16" s="2"/>
      <c r="X16" s="2"/>
      <c r="Y16" s="2"/>
      <c r="Z16" s="2"/>
      <c r="AA16" s="2"/>
      <c r="AB16" s="2"/>
      <c r="AC16" s="2"/>
      <c r="AD16" s="2"/>
      <c r="AE16" s="2"/>
    </row>
    <row r="17" spans="15:31" x14ac:dyDescent="0.25">
      <c r="O17" s="2"/>
      <c r="P17" s="2"/>
      <c r="Q17" s="2"/>
      <c r="R17" s="2"/>
      <c r="S17" s="2"/>
      <c r="T17" s="2"/>
      <c r="U17" s="2"/>
      <c r="V17" s="2"/>
      <c r="W17" s="2"/>
      <c r="X17" s="2"/>
      <c r="Y17" s="2"/>
      <c r="Z17" s="2"/>
      <c r="AA17" s="2"/>
      <c r="AB17" s="2"/>
      <c r="AC17" s="2"/>
      <c r="AD17" s="2"/>
      <c r="AE17" s="2"/>
    </row>
    <row r="18" spans="15:31" x14ac:dyDescent="0.25">
      <c r="O18" s="2"/>
      <c r="P18" s="2"/>
      <c r="Q18" s="2"/>
      <c r="R18" s="2"/>
      <c r="S18" s="2"/>
      <c r="T18" s="2"/>
      <c r="U18" s="2"/>
      <c r="V18" s="2"/>
      <c r="W18" s="2"/>
      <c r="X18" s="2"/>
      <c r="Y18" s="2"/>
      <c r="Z18" s="2"/>
      <c r="AA18" s="2"/>
      <c r="AB18" s="2"/>
      <c r="AC18" s="2"/>
      <c r="AD18" s="2"/>
      <c r="AE18" s="2"/>
    </row>
    <row r="19" spans="15:31" x14ac:dyDescent="0.25">
      <c r="O19" s="2"/>
      <c r="P19" s="2"/>
      <c r="Q19" s="2"/>
      <c r="R19" s="2"/>
      <c r="S19" s="2"/>
      <c r="T19" s="2"/>
      <c r="U19" s="2"/>
      <c r="V19" s="2"/>
      <c r="W19" s="2"/>
      <c r="X19" s="2"/>
      <c r="Y19" s="2"/>
      <c r="Z19" s="2"/>
      <c r="AA19" s="2"/>
      <c r="AB19" s="2"/>
      <c r="AC19" s="2"/>
      <c r="AD19" s="2"/>
      <c r="AE19" s="2"/>
    </row>
    <row r="20" spans="15:31" x14ac:dyDescent="0.25">
      <c r="O20" s="2"/>
      <c r="P20" s="2"/>
      <c r="Q20" s="2"/>
      <c r="R20" s="2"/>
      <c r="S20" s="2"/>
      <c r="T20" s="2"/>
      <c r="U20" s="2"/>
      <c r="V20" s="2"/>
      <c r="W20" s="2"/>
      <c r="X20" s="2"/>
      <c r="Y20" s="2"/>
      <c r="Z20" s="2"/>
      <c r="AA20" s="2"/>
      <c r="AB20" s="2"/>
      <c r="AC20" s="2"/>
      <c r="AD20" s="2"/>
      <c r="AE20" s="2"/>
    </row>
    <row r="21" spans="15:31" x14ac:dyDescent="0.25">
      <c r="O21" s="2"/>
      <c r="P21" s="2"/>
      <c r="Q21" s="2"/>
      <c r="R21" s="2"/>
      <c r="S21" s="2"/>
      <c r="T21" s="2"/>
      <c r="U21" s="2"/>
      <c r="V21" s="2"/>
      <c r="W21" s="2"/>
      <c r="X21" s="2"/>
      <c r="Y21" s="2"/>
      <c r="Z21" s="2"/>
      <c r="AA21" s="2"/>
      <c r="AB21" s="2"/>
      <c r="AC21" s="2"/>
      <c r="AD21" s="2"/>
      <c r="AE21" s="2"/>
    </row>
    <row r="22" spans="15:31" x14ac:dyDescent="0.25">
      <c r="O22" s="2"/>
      <c r="P22" s="2"/>
      <c r="Q22" s="2"/>
      <c r="R22" s="2"/>
      <c r="S22" s="2"/>
      <c r="T22" s="2"/>
      <c r="U22" s="2"/>
      <c r="V22" s="2"/>
      <c r="W22" s="2"/>
      <c r="X22" s="2"/>
      <c r="Y22" s="2"/>
      <c r="Z22" s="2"/>
      <c r="AA22" s="2"/>
      <c r="AB22" s="2"/>
      <c r="AC22" s="2"/>
      <c r="AD22" s="2"/>
      <c r="AE22" s="2"/>
    </row>
    <row r="23" spans="15:31" x14ac:dyDescent="0.25">
      <c r="O23" s="2"/>
      <c r="P23" s="2"/>
      <c r="Q23" s="2"/>
      <c r="R23" s="2"/>
      <c r="S23" s="2"/>
      <c r="T23" s="2"/>
      <c r="U23" s="2"/>
      <c r="V23" s="2"/>
      <c r="W23" s="2"/>
      <c r="X23" s="2"/>
      <c r="Y23" s="2"/>
      <c r="Z23" s="2"/>
      <c r="AA23" s="2"/>
      <c r="AB23" s="2"/>
      <c r="AC23" s="2"/>
      <c r="AD23" s="2"/>
      <c r="AE23" s="2"/>
    </row>
    <row r="24" spans="15:31" x14ac:dyDescent="0.25">
      <c r="O24" s="2"/>
      <c r="P24" s="2"/>
      <c r="Q24" s="2"/>
      <c r="R24" s="2"/>
      <c r="S24" s="2"/>
      <c r="T24" s="2"/>
      <c r="U24" s="2"/>
      <c r="V24" s="2"/>
      <c r="W24" s="2"/>
      <c r="X24" s="2"/>
      <c r="Y24" s="2"/>
      <c r="Z24" s="2"/>
      <c r="AA24" s="2"/>
      <c r="AB24" s="2"/>
      <c r="AC24" s="2"/>
      <c r="AD24" s="2"/>
      <c r="AE24" s="2"/>
    </row>
    <row r="25" spans="15:31" x14ac:dyDescent="0.25">
      <c r="O25" s="2"/>
      <c r="P25" s="2"/>
      <c r="Q25" s="2"/>
      <c r="R25" s="2"/>
      <c r="S25" s="2"/>
      <c r="T25" s="2"/>
      <c r="U25" s="2"/>
      <c r="V25" s="2"/>
      <c r="W25" s="2"/>
      <c r="X25" s="2"/>
      <c r="Y25" s="2"/>
      <c r="Z25" s="2"/>
      <c r="AA25" s="2"/>
      <c r="AB25" s="2"/>
      <c r="AC25" s="2"/>
      <c r="AD25" s="2"/>
      <c r="AE25" s="2"/>
    </row>
    <row r="26" spans="15:31" x14ac:dyDescent="0.25">
      <c r="O26" s="2"/>
      <c r="P26" s="2"/>
      <c r="Q26" s="2"/>
      <c r="R26" s="2"/>
      <c r="S26" s="2"/>
      <c r="T26" s="2"/>
      <c r="U26" s="2"/>
      <c r="V26" s="2"/>
      <c r="W26" s="2"/>
      <c r="X26" s="2"/>
      <c r="Y26" s="2"/>
      <c r="Z26" s="2"/>
      <c r="AA26" s="2"/>
      <c r="AB26" s="2"/>
      <c r="AC26" s="2"/>
      <c r="AD26" s="2"/>
      <c r="AE26" s="2"/>
    </row>
    <row r="27" spans="15:31" x14ac:dyDescent="0.25">
      <c r="O27" s="2"/>
      <c r="P27" s="2"/>
      <c r="Q27" s="2"/>
      <c r="R27" s="2"/>
      <c r="S27" s="2"/>
      <c r="T27" s="2"/>
      <c r="U27" s="2"/>
      <c r="V27" s="2"/>
      <c r="W27" s="2"/>
      <c r="X27" s="2"/>
      <c r="Y27" s="2"/>
      <c r="Z27" s="2"/>
      <c r="AA27" s="2"/>
      <c r="AB27" s="2"/>
      <c r="AC27" s="2"/>
      <c r="AD27" s="2"/>
      <c r="AE27" s="2"/>
    </row>
    <row r="28" spans="15:31" x14ac:dyDescent="0.25">
      <c r="O28" s="2"/>
      <c r="P28" s="2"/>
      <c r="Q28" s="2"/>
      <c r="R28" s="2"/>
      <c r="S28" s="2"/>
      <c r="T28" s="2"/>
      <c r="U28" s="2"/>
      <c r="V28" s="2"/>
      <c r="W28" s="2"/>
      <c r="X28" s="2"/>
      <c r="Y28" s="2"/>
      <c r="Z28" s="2"/>
      <c r="AA28" s="2"/>
      <c r="AB28" s="2"/>
      <c r="AC28" s="2"/>
      <c r="AD28" s="2"/>
      <c r="AE28" s="2"/>
    </row>
    <row r="29" spans="15:31" x14ac:dyDescent="0.25">
      <c r="O29" s="2"/>
      <c r="P29" s="2"/>
      <c r="Q29" s="2"/>
      <c r="R29" s="2"/>
      <c r="S29" s="2"/>
      <c r="T29" s="2"/>
      <c r="U29" s="2"/>
      <c r="V29" s="2"/>
      <c r="W29" s="2"/>
      <c r="X29" s="2"/>
      <c r="Y29" s="2"/>
      <c r="Z29" s="2"/>
      <c r="AA29" s="2"/>
      <c r="AB29" s="2"/>
      <c r="AC29" s="2"/>
      <c r="AD29" s="2"/>
      <c r="AE29" s="2"/>
    </row>
    <row r="30" spans="15:31" x14ac:dyDescent="0.25">
      <c r="O30" s="2"/>
      <c r="P30" s="2"/>
      <c r="Q30" s="2"/>
      <c r="R30" s="2"/>
      <c r="S30" s="2"/>
      <c r="T30" s="2"/>
      <c r="U30" s="2"/>
      <c r="V30" s="2"/>
      <c r="W30" s="2"/>
      <c r="X30" s="2"/>
      <c r="Y30" s="2"/>
      <c r="Z30" s="2"/>
      <c r="AA30" s="2"/>
      <c r="AB30" s="2"/>
      <c r="AC30" s="2"/>
      <c r="AD30" s="2"/>
      <c r="AE30" s="2"/>
    </row>
    <row r="31" spans="15:31" x14ac:dyDescent="0.25">
      <c r="O31" s="2"/>
      <c r="P31" s="2"/>
      <c r="Q31" s="2"/>
      <c r="R31" s="2"/>
      <c r="S31" s="2"/>
      <c r="T31" s="2"/>
      <c r="U31" s="2"/>
      <c r="V31" s="2"/>
      <c r="W31" s="2"/>
      <c r="X31" s="2"/>
      <c r="Y31" s="2"/>
      <c r="Z31" s="2"/>
      <c r="AA31" s="2"/>
      <c r="AB31" s="2"/>
      <c r="AC31" s="2"/>
      <c r="AD31" s="2"/>
      <c r="AE31" s="2"/>
    </row>
    <row r="32" spans="15:31" x14ac:dyDescent="0.25">
      <c r="O32" s="2"/>
      <c r="P32" s="2"/>
      <c r="Q32" s="2"/>
      <c r="R32" s="2"/>
      <c r="S32" s="2"/>
      <c r="T32" s="2"/>
      <c r="U32" s="2"/>
      <c r="V32" s="2"/>
      <c r="W32" s="2"/>
      <c r="X32" s="2"/>
      <c r="Y32" s="2"/>
      <c r="Z32" s="2"/>
      <c r="AA32" s="2"/>
      <c r="AB32" s="2"/>
      <c r="AC32" s="2"/>
      <c r="AD32" s="2"/>
      <c r="AE32" s="2"/>
    </row>
    <row r="33" spans="15:31" x14ac:dyDescent="0.25">
      <c r="O33" s="2"/>
      <c r="P33" s="2"/>
      <c r="Q33" s="2"/>
      <c r="R33" s="2"/>
      <c r="S33" s="2"/>
      <c r="T33" s="2"/>
      <c r="U33" s="2"/>
      <c r="V33" s="2"/>
      <c r="W33" s="2"/>
      <c r="X33" s="2"/>
      <c r="Y33" s="2"/>
      <c r="Z33" s="2"/>
      <c r="AA33" s="2"/>
      <c r="AB33" s="2"/>
      <c r="AC33" s="2"/>
      <c r="AD33" s="2"/>
      <c r="AE33" s="2"/>
    </row>
    <row r="34" spans="15:31" x14ac:dyDescent="0.25">
      <c r="O34" s="2"/>
      <c r="P34" s="2"/>
      <c r="Q34" s="2"/>
      <c r="R34" s="2"/>
      <c r="S34" s="2"/>
      <c r="T34" s="2"/>
      <c r="U34" s="2"/>
      <c r="V34" s="2"/>
      <c r="W34" s="2"/>
      <c r="X34" s="2"/>
      <c r="Y34" s="2"/>
      <c r="Z34" s="2"/>
      <c r="AA34" s="2"/>
      <c r="AB34" s="2"/>
      <c r="AC34" s="2"/>
      <c r="AD34" s="2"/>
      <c r="AE34" s="2"/>
    </row>
    <row r="35" spans="15:31" x14ac:dyDescent="0.25">
      <c r="O35" s="2"/>
      <c r="P35" s="2"/>
      <c r="Q35" s="2"/>
      <c r="R35" s="2"/>
      <c r="S35" s="2"/>
      <c r="T35" s="2"/>
      <c r="U35" s="2"/>
      <c r="V35" s="2"/>
      <c r="W35" s="2"/>
      <c r="X35" s="2"/>
      <c r="Y35" s="2"/>
      <c r="Z35" s="2"/>
      <c r="AA35" s="2"/>
      <c r="AB35" s="2"/>
      <c r="AC35" s="2"/>
      <c r="AD35" s="2"/>
      <c r="AE35" s="2"/>
    </row>
    <row r="36" spans="15:31" x14ac:dyDescent="0.25">
      <c r="O36" s="2"/>
      <c r="P36" s="2"/>
      <c r="Q36" s="2"/>
      <c r="R36" s="2"/>
      <c r="S36" s="2"/>
      <c r="T36" s="2"/>
      <c r="U36" s="2"/>
      <c r="V36" s="2"/>
      <c r="W36" s="2"/>
      <c r="X36" s="2"/>
      <c r="Y36" s="2"/>
      <c r="Z36" s="2"/>
      <c r="AA36" s="2"/>
      <c r="AB36" s="2"/>
      <c r="AC36" s="2"/>
      <c r="AD36" s="2"/>
      <c r="AE36" s="2"/>
    </row>
    <row r="37" spans="15:31" x14ac:dyDescent="0.25">
      <c r="O37" s="2"/>
      <c r="P37" s="2"/>
      <c r="Q37" s="2"/>
      <c r="R37" s="2"/>
      <c r="S37" s="2"/>
      <c r="T37" s="2"/>
      <c r="U37" s="2"/>
      <c r="V37" s="2"/>
      <c r="W37" s="2"/>
      <c r="X37" s="2"/>
      <c r="Y37" s="2"/>
      <c r="Z37" s="2"/>
      <c r="AA37" s="2"/>
      <c r="AB37" s="2"/>
      <c r="AC37" s="2"/>
      <c r="AD37" s="2"/>
      <c r="AE37" s="2"/>
    </row>
    <row r="38" spans="15:31" x14ac:dyDescent="0.25">
      <c r="O38" s="2"/>
      <c r="P38" s="2"/>
      <c r="Q38" s="2"/>
      <c r="R38" s="2"/>
      <c r="S38" s="2"/>
      <c r="T38" s="2"/>
      <c r="U38" s="2"/>
      <c r="V38" s="2"/>
      <c r="W38" s="2"/>
      <c r="X38" s="2"/>
      <c r="Y38" s="2"/>
      <c r="Z38" s="2"/>
      <c r="AA38" s="2"/>
      <c r="AB38" s="2"/>
      <c r="AC38" s="2"/>
      <c r="AD38" s="2"/>
      <c r="AE38" s="2"/>
    </row>
    <row r="39" spans="15:31" x14ac:dyDescent="0.25">
      <c r="O39" s="2"/>
      <c r="P39" s="2"/>
      <c r="Q39" s="2"/>
      <c r="R39" s="2"/>
      <c r="S39" s="2"/>
      <c r="T39" s="2"/>
      <c r="U39" s="2"/>
      <c r="V39" s="2"/>
      <c r="W39" s="2"/>
      <c r="X39" s="2"/>
      <c r="Y39" s="2"/>
      <c r="Z39" s="2"/>
      <c r="AA39" s="2"/>
      <c r="AB39" s="2"/>
      <c r="AC39" s="2"/>
      <c r="AD39" s="2"/>
      <c r="AE39" s="2"/>
    </row>
    <row r="40" spans="15:31" x14ac:dyDescent="0.25">
      <c r="O40" s="2"/>
      <c r="P40" s="2"/>
      <c r="Q40" s="2"/>
      <c r="R40" s="2"/>
      <c r="S40" s="2"/>
      <c r="T40" s="2"/>
      <c r="U40" s="2"/>
      <c r="V40" s="2"/>
      <c r="W40" s="2"/>
      <c r="X40" s="2"/>
      <c r="Y40" s="2"/>
      <c r="Z40" s="2"/>
      <c r="AA40" s="2"/>
      <c r="AB40" s="2"/>
      <c r="AC40" s="2"/>
      <c r="AD40" s="2"/>
      <c r="AE40" s="2"/>
    </row>
    <row r="41" spans="15:31" x14ac:dyDescent="0.25">
      <c r="O41" s="2"/>
      <c r="P41" s="2"/>
      <c r="Q41" s="2"/>
      <c r="R41" s="2"/>
      <c r="S41" s="2"/>
      <c r="T41" s="2"/>
      <c r="U41" s="2"/>
      <c r="V41" s="2"/>
      <c r="W41" s="2"/>
      <c r="X41" s="2"/>
      <c r="Y41" s="2"/>
      <c r="Z41" s="2"/>
      <c r="AA41" s="2"/>
      <c r="AB41" s="2"/>
      <c r="AC41" s="2"/>
      <c r="AD41" s="2"/>
      <c r="AE41" s="2"/>
    </row>
    <row r="42" spans="15:31" x14ac:dyDescent="0.25">
      <c r="O42" s="2"/>
      <c r="P42" s="2"/>
      <c r="Q42" s="2"/>
      <c r="R42" s="2"/>
      <c r="S42" s="2"/>
      <c r="T42" s="2"/>
      <c r="U42" s="2"/>
      <c r="V42" s="2"/>
      <c r="W42" s="2"/>
      <c r="X42" s="2"/>
      <c r="Y42" s="2"/>
      <c r="Z42" s="2"/>
      <c r="AA42" s="2"/>
      <c r="AB42" s="2"/>
      <c r="AC42" s="2"/>
      <c r="AD42" s="2"/>
      <c r="AE42" s="2"/>
    </row>
    <row r="43" spans="15:31" x14ac:dyDescent="0.25">
      <c r="O43" s="2"/>
      <c r="P43" s="2"/>
      <c r="Q43" s="2"/>
      <c r="R43" s="2"/>
      <c r="S43" s="2"/>
      <c r="T43" s="2"/>
      <c r="U43" s="2"/>
      <c r="V43" s="2"/>
      <c r="W43" s="2"/>
      <c r="X43" s="2"/>
      <c r="Y43" s="2"/>
      <c r="Z43" s="2"/>
      <c r="AA43" s="2"/>
      <c r="AB43" s="2"/>
      <c r="AC43" s="2"/>
      <c r="AD43" s="2"/>
      <c r="AE43" s="2"/>
    </row>
    <row r="44" spans="15:31" x14ac:dyDescent="0.25">
      <c r="O44" s="2"/>
      <c r="P44" s="2"/>
      <c r="Q44" s="2"/>
      <c r="R44" s="2"/>
      <c r="S44" s="2"/>
      <c r="T44" s="2"/>
      <c r="U44" s="2"/>
      <c r="V44" s="2"/>
      <c r="W44" s="2"/>
      <c r="X44" s="2"/>
      <c r="Y44" s="2"/>
      <c r="Z44" s="2"/>
      <c r="AA44" s="2"/>
      <c r="AB44" s="2"/>
      <c r="AC44" s="2"/>
      <c r="AD44" s="2"/>
      <c r="AE44" s="2"/>
    </row>
    <row r="45" spans="15:31" x14ac:dyDescent="0.25">
      <c r="O45" s="2"/>
      <c r="P45" s="2"/>
      <c r="Q45" s="2"/>
      <c r="R45" s="2"/>
      <c r="S45" s="2"/>
      <c r="T45" s="2"/>
      <c r="U45" s="2"/>
      <c r="V45" s="2"/>
      <c r="W45" s="2"/>
      <c r="X45" s="2"/>
      <c r="Y45" s="2"/>
      <c r="Z45" s="2"/>
      <c r="AA45" s="2"/>
      <c r="AB45" s="2"/>
      <c r="AC45" s="2"/>
      <c r="AD45" s="2"/>
      <c r="AE45" s="2"/>
    </row>
    <row r="46" spans="15:31" x14ac:dyDescent="0.25">
      <c r="O46" s="2"/>
      <c r="P46" s="2"/>
      <c r="Q46" s="2"/>
      <c r="R46" s="2"/>
      <c r="S46" s="2"/>
      <c r="T46" s="2"/>
      <c r="U46" s="2"/>
      <c r="V46" s="2"/>
      <c r="W46" s="2"/>
      <c r="X46" s="2"/>
      <c r="Y46" s="2"/>
      <c r="Z46" s="2"/>
      <c r="AA46" s="2"/>
      <c r="AB46" s="2"/>
      <c r="AC46" s="2"/>
      <c r="AD46" s="2"/>
      <c r="AE46" s="2"/>
    </row>
  </sheetData>
  <pageMargins left="0.7" right="0.7" top="0.75" bottom="0.75" header="0.3" footer="0.3"/>
  <pageSetup scale="2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5C8A-D666-4386-920C-1F911E9FB9B5}">
  <sheetPr>
    <pageSetUpPr fitToPage="1"/>
  </sheetPr>
  <dimension ref="E10:K100"/>
  <sheetViews>
    <sheetView zoomScale="70" zoomScaleNormal="70" workbookViewId="0"/>
  </sheetViews>
  <sheetFormatPr defaultColWidth="9.140625" defaultRowHeight="15" x14ac:dyDescent="0.25"/>
  <cols>
    <col min="1" max="1" width="9.140625" style="5"/>
    <col min="2" max="2" width="9.28515625" style="5" customWidth="1"/>
    <col min="3" max="3" width="18.42578125" style="5" customWidth="1"/>
    <col min="4" max="4" width="10.7109375" style="5" customWidth="1"/>
    <col min="5" max="5" width="18.42578125" style="5" customWidth="1"/>
    <col min="6" max="6" width="16.140625" style="5" customWidth="1"/>
    <col min="7" max="7" width="17.42578125" style="5" customWidth="1"/>
    <col min="8" max="8" width="18.28515625" style="5" customWidth="1"/>
    <col min="9" max="9" width="4.85546875" style="5" customWidth="1"/>
    <col min="10" max="10" width="14.7109375" style="5" customWidth="1"/>
    <col min="11" max="11" width="4.5703125" style="5" customWidth="1"/>
    <col min="12" max="12" width="28.7109375" style="5" customWidth="1"/>
    <col min="13" max="13" width="19.5703125" style="5" customWidth="1"/>
    <col min="14" max="14" width="14.85546875" style="5" customWidth="1"/>
    <col min="15" max="15" width="20.28515625" style="5" customWidth="1"/>
    <col min="16" max="16" width="19.7109375" style="5" customWidth="1"/>
    <col min="17" max="17" width="20.7109375" style="5" customWidth="1"/>
    <col min="18" max="18" width="9.5703125" style="5" customWidth="1"/>
    <col min="19" max="19" width="10.42578125" style="5" customWidth="1"/>
    <col min="20" max="20" width="9.85546875" style="5" customWidth="1"/>
    <col min="21" max="16384" width="9.140625" style="5"/>
  </cols>
  <sheetData>
    <row r="10" spans="5:8" ht="89.45" customHeight="1" x14ac:dyDescent="0.25"/>
    <row r="11" spans="5:8" ht="26.45" customHeight="1" x14ac:dyDescent="0.25"/>
    <row r="12" spans="5:8" ht="22.9" customHeight="1" x14ac:dyDescent="0.25"/>
    <row r="13" spans="5:8" ht="22.9" customHeight="1" x14ac:dyDescent="0.25"/>
    <row r="14" spans="5:8" ht="27" customHeight="1" x14ac:dyDescent="0.25"/>
    <row r="15" spans="5:8" ht="43.15" customHeight="1" x14ac:dyDescent="0.25">
      <c r="E15" s="27" t="s">
        <v>21</v>
      </c>
      <c r="F15" s="27" t="s">
        <v>22</v>
      </c>
      <c r="H15" s="28" t="s">
        <v>23</v>
      </c>
    </row>
    <row r="16" spans="5:8" ht="27.6" customHeight="1" x14ac:dyDescent="0.25">
      <c r="E16" s="27">
        <v>0</v>
      </c>
      <c r="F16" s="27">
        <v>21</v>
      </c>
      <c r="H16" s="27">
        <v>41</v>
      </c>
    </row>
    <row r="17" spans="5:10" ht="27" customHeight="1" x14ac:dyDescent="0.25">
      <c r="E17" s="27">
        <v>1</v>
      </c>
      <c r="F17" s="27">
        <v>15</v>
      </c>
      <c r="H17" s="27">
        <v>62</v>
      </c>
    </row>
    <row r="18" spans="5:10" ht="22.15" customHeight="1" x14ac:dyDescent="0.25">
      <c r="E18" s="27">
        <v>2</v>
      </c>
      <c r="F18" s="27">
        <v>12</v>
      </c>
      <c r="H18" s="27">
        <v>57</v>
      </c>
    </row>
    <row r="19" spans="5:10" ht="31.15" customHeight="1" x14ac:dyDescent="0.25">
      <c r="E19" s="27">
        <v>3</v>
      </c>
      <c r="F19" s="27">
        <v>9</v>
      </c>
      <c r="H19" s="27">
        <v>31</v>
      </c>
    </row>
    <row r="20" spans="5:10" ht="25.9" customHeight="1" x14ac:dyDescent="0.25">
      <c r="E20" s="27">
        <v>4</v>
      </c>
      <c r="F20" s="27">
        <v>3</v>
      </c>
      <c r="G20" s="29"/>
      <c r="H20" s="27">
        <v>90</v>
      </c>
    </row>
    <row r="21" spans="5:10" ht="24.6" customHeight="1" x14ac:dyDescent="0.25"/>
    <row r="22" spans="5:10" ht="26.25" customHeight="1" x14ac:dyDescent="0.25">
      <c r="J22" s="77"/>
    </row>
    <row r="23" spans="5:10" ht="28.5" customHeight="1" x14ac:dyDescent="0.25">
      <c r="J23" s="77"/>
    </row>
    <row r="24" spans="5:10" ht="26.25" customHeight="1" x14ac:dyDescent="0.25">
      <c r="J24" s="77"/>
    </row>
    <row r="25" spans="5:10" ht="24.6" customHeight="1" x14ac:dyDescent="0.25">
      <c r="J25" s="77"/>
    </row>
    <row r="26" spans="5:10" ht="26.25" customHeight="1" x14ac:dyDescent="0.25"/>
    <row r="27" spans="5:10" ht="30.75" customHeight="1" x14ac:dyDescent="0.25"/>
    <row r="28" spans="5:10" ht="24.75" customHeight="1" x14ac:dyDescent="0.25"/>
    <row r="29" spans="5:10" ht="32.450000000000003" customHeight="1" x14ac:dyDescent="0.25"/>
    <row r="30" spans="5:10" ht="27.6" customHeight="1" x14ac:dyDescent="0.25"/>
    <row r="31" spans="5:10" ht="32.450000000000003" customHeight="1" x14ac:dyDescent="0.25"/>
    <row r="33" spans="11:11" ht="22.9" customHeight="1" x14ac:dyDescent="0.25"/>
    <row r="34" spans="11:11" ht="29.25" customHeight="1" x14ac:dyDescent="0.25"/>
    <row r="35" spans="11:11" ht="27" customHeight="1" x14ac:dyDescent="0.25"/>
    <row r="36" spans="11:11" ht="19.149999999999999" customHeight="1" x14ac:dyDescent="0.25"/>
    <row r="37" spans="11:11" ht="16.899999999999999" customHeight="1" x14ac:dyDescent="0.25"/>
    <row r="38" spans="11:11" ht="15" customHeight="1" x14ac:dyDescent="0.25">
      <c r="K38" s="1"/>
    </row>
    <row r="39" spans="11:11" x14ac:dyDescent="0.25">
      <c r="K39" s="1"/>
    </row>
    <row r="81" s="5" customFormat="1" ht="14.45" customHeight="1" x14ac:dyDescent="0.25"/>
    <row r="82" s="5" customFormat="1" ht="14.45" customHeight="1" x14ac:dyDescent="0.25"/>
    <row r="91" s="5" customFormat="1" ht="14.45" customHeight="1" x14ac:dyDescent="0.25"/>
    <row r="92" s="5" customFormat="1" ht="14.45" customHeight="1" x14ac:dyDescent="0.25"/>
    <row r="94" s="5" customFormat="1" ht="14.45" customHeight="1" x14ac:dyDescent="0.25"/>
    <row r="95" s="5" customFormat="1" ht="14.45" customHeight="1" x14ac:dyDescent="0.25"/>
    <row r="98" s="5" customFormat="1" ht="14.45" customHeight="1" x14ac:dyDescent="0.25"/>
    <row r="99" s="5" customFormat="1" ht="14.45" customHeight="1" x14ac:dyDescent="0.25"/>
    <row r="100" s="5" customFormat="1" ht="14.45" customHeight="1" x14ac:dyDescent="0.25"/>
  </sheetData>
  <mergeCells count="1">
    <mergeCell ref="J22:J25"/>
  </mergeCells>
  <pageMargins left="0.7" right="0.7" top="0.75" bottom="0.75" header="0.3" footer="0.3"/>
  <pageSetup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D5EDB-4000-4437-869C-C2880D25A0B7}">
  <sheetPr>
    <pageSetUpPr fitToPage="1"/>
  </sheetPr>
  <dimension ref="E10:Q100"/>
  <sheetViews>
    <sheetView zoomScale="70" zoomScaleNormal="70" workbookViewId="0">
      <selection activeCell="T36" sqref="A1:T36"/>
    </sheetView>
  </sheetViews>
  <sheetFormatPr defaultColWidth="9.140625" defaultRowHeight="15" x14ac:dyDescent="0.25"/>
  <cols>
    <col min="1" max="1" width="9.140625" style="5"/>
    <col min="2" max="2" width="9.28515625" style="5" customWidth="1"/>
    <col min="3" max="3" width="18.42578125" style="5" customWidth="1"/>
    <col min="4" max="4" width="10.7109375" style="5" customWidth="1"/>
    <col min="5" max="5" width="18.42578125" style="5" customWidth="1"/>
    <col min="6" max="6" width="16.140625" style="5" customWidth="1"/>
    <col min="7" max="7" width="17.42578125" style="5" customWidth="1"/>
    <col min="8" max="8" width="18.28515625" style="5" customWidth="1"/>
    <col min="9" max="9" width="4.85546875" style="5" customWidth="1"/>
    <col min="10" max="10" width="14.7109375" style="5" customWidth="1"/>
    <col min="11" max="11" width="4.5703125" style="5" customWidth="1"/>
    <col min="12" max="12" width="28.7109375" style="5" customWidth="1"/>
    <col min="13" max="13" width="23.7109375" style="5" customWidth="1"/>
    <col min="14" max="14" width="18.7109375" style="5" customWidth="1"/>
    <col min="15" max="15" width="20.28515625" style="5" customWidth="1"/>
    <col min="16" max="16" width="19.7109375" style="5" customWidth="1"/>
    <col min="17" max="17" width="22.5703125" style="5" customWidth="1"/>
    <col min="18" max="18" width="9.5703125" style="5" customWidth="1"/>
    <col min="19" max="19" width="10.42578125" style="5" customWidth="1"/>
    <col min="20" max="20" width="9.85546875" style="5" customWidth="1"/>
    <col min="21" max="16384" width="9.140625" style="5"/>
  </cols>
  <sheetData>
    <row r="10" spans="5:17" ht="89.45" customHeight="1" x14ac:dyDescent="0.25"/>
    <row r="11" spans="5:17" ht="26.45" customHeight="1" x14ac:dyDescent="0.25"/>
    <row r="12" spans="5:17" ht="22.9" customHeight="1" x14ac:dyDescent="0.25"/>
    <row r="13" spans="5:17" ht="22.9" customHeight="1" x14ac:dyDescent="0.25"/>
    <row r="14" spans="5:17" ht="27" customHeight="1" thickBot="1" x14ac:dyDescent="0.3"/>
    <row r="15" spans="5:17" ht="83.45" customHeight="1" thickBot="1" x14ac:dyDescent="0.3">
      <c r="E15" s="27" t="s">
        <v>21</v>
      </c>
      <c r="F15" s="27" t="s">
        <v>22</v>
      </c>
      <c r="H15" s="28" t="s">
        <v>23</v>
      </c>
      <c r="L15" s="30" t="s">
        <v>69</v>
      </c>
      <c r="M15" s="31" t="s">
        <v>70</v>
      </c>
      <c r="N15" s="31" t="s">
        <v>71</v>
      </c>
      <c r="O15" s="31" t="s">
        <v>72</v>
      </c>
      <c r="P15" s="78" t="s">
        <v>30</v>
      </c>
      <c r="Q15" s="79"/>
    </row>
    <row r="16" spans="5:17" ht="33" customHeight="1" thickBot="1" x14ac:dyDescent="0.3">
      <c r="E16" s="27">
        <v>0</v>
      </c>
      <c r="F16" s="27">
        <v>21</v>
      </c>
      <c r="H16" s="27">
        <v>41</v>
      </c>
      <c r="L16" s="32">
        <v>0</v>
      </c>
      <c r="M16" s="33">
        <v>21</v>
      </c>
      <c r="N16" s="34">
        <f>M16/$M$21</f>
        <v>0.35</v>
      </c>
      <c r="O16" s="34">
        <f>N16</f>
        <v>0.35</v>
      </c>
      <c r="P16" s="35">
        <v>0</v>
      </c>
      <c r="Q16" s="35">
        <v>35</v>
      </c>
    </row>
    <row r="17" spans="5:17" ht="33" customHeight="1" thickBot="1" x14ac:dyDescent="0.3">
      <c r="E17" s="27">
        <v>1</v>
      </c>
      <c r="F17" s="27">
        <v>15</v>
      </c>
      <c r="H17" s="27">
        <v>62</v>
      </c>
      <c r="L17" s="32">
        <v>1</v>
      </c>
      <c r="M17" s="33">
        <v>15</v>
      </c>
      <c r="N17" s="34">
        <f t="shared" ref="N17:N20" si="0">M17/$M$21</f>
        <v>0.25</v>
      </c>
      <c r="O17" s="34">
        <f>O16+N17</f>
        <v>0.6</v>
      </c>
      <c r="P17" s="35">
        <v>36</v>
      </c>
      <c r="Q17" s="35">
        <v>60</v>
      </c>
    </row>
    <row r="18" spans="5:17" ht="30" customHeight="1" thickBot="1" x14ac:dyDescent="0.3">
      <c r="E18" s="27">
        <v>2</v>
      </c>
      <c r="F18" s="27">
        <v>12</v>
      </c>
      <c r="H18" s="27">
        <v>57</v>
      </c>
      <c r="L18" s="32">
        <v>2</v>
      </c>
      <c r="M18" s="33">
        <v>12</v>
      </c>
      <c r="N18" s="34">
        <f t="shared" si="0"/>
        <v>0.2</v>
      </c>
      <c r="O18" s="34">
        <f>O17+N18</f>
        <v>0.8</v>
      </c>
      <c r="P18" s="35">
        <v>61</v>
      </c>
      <c r="Q18" s="35">
        <v>80</v>
      </c>
    </row>
    <row r="19" spans="5:17" ht="35.450000000000003" customHeight="1" thickBot="1" x14ac:dyDescent="0.3">
      <c r="E19" s="27">
        <v>3</v>
      </c>
      <c r="F19" s="27">
        <v>9</v>
      </c>
      <c r="H19" s="27">
        <v>31</v>
      </c>
      <c r="L19" s="32">
        <v>3</v>
      </c>
      <c r="M19" s="33">
        <v>9</v>
      </c>
      <c r="N19" s="34">
        <f t="shared" si="0"/>
        <v>0.15</v>
      </c>
      <c r="O19" s="34">
        <f t="shared" ref="O19:O20" si="1">O18+N19</f>
        <v>0.95000000000000007</v>
      </c>
      <c r="P19" s="35">
        <v>81</v>
      </c>
      <c r="Q19" s="35">
        <v>95</v>
      </c>
    </row>
    <row r="20" spans="5:17" ht="38.450000000000003" customHeight="1" thickBot="1" x14ac:dyDescent="0.3">
      <c r="E20" s="27">
        <v>4</v>
      </c>
      <c r="F20" s="27">
        <v>3</v>
      </c>
      <c r="G20" s="29"/>
      <c r="H20" s="27">
        <v>90</v>
      </c>
      <c r="L20" s="32">
        <v>4</v>
      </c>
      <c r="M20" s="33">
        <v>3</v>
      </c>
      <c r="N20" s="34">
        <f t="shared" si="0"/>
        <v>0.05</v>
      </c>
      <c r="O20" s="34">
        <f t="shared" si="1"/>
        <v>1</v>
      </c>
      <c r="P20" s="35">
        <v>96</v>
      </c>
      <c r="Q20" s="35">
        <v>100</v>
      </c>
    </row>
    <row r="21" spans="5:17" ht="36.6" customHeight="1" thickBot="1" x14ac:dyDescent="0.3">
      <c r="M21" s="37">
        <f>SUM(M16:M20)</f>
        <v>60</v>
      </c>
      <c r="N21" s="36">
        <f>SUM(N16:N20)</f>
        <v>1</v>
      </c>
    </row>
    <row r="22" spans="5:17" ht="26.25" customHeight="1" x14ac:dyDescent="0.25">
      <c r="J22" s="77"/>
    </row>
    <row r="23" spans="5:17" ht="28.5" customHeight="1" x14ac:dyDescent="0.25">
      <c r="J23" s="77"/>
    </row>
    <row r="24" spans="5:17" ht="26.25" customHeight="1" thickBot="1" x14ac:dyDescent="0.3">
      <c r="J24" s="77"/>
    </row>
    <row r="25" spans="5:17" ht="63" customHeight="1" thickBot="1" x14ac:dyDescent="0.3">
      <c r="J25" s="77"/>
      <c r="L25" s="30" t="s">
        <v>73</v>
      </c>
      <c r="M25" s="78" t="s">
        <v>30</v>
      </c>
      <c r="N25" s="79"/>
      <c r="O25" s="30" t="s">
        <v>74</v>
      </c>
      <c r="Q25" s="39" t="s">
        <v>31</v>
      </c>
    </row>
    <row r="26" spans="5:17" ht="33.6" customHeight="1" thickBot="1" x14ac:dyDescent="0.3">
      <c r="L26" s="32">
        <v>0</v>
      </c>
      <c r="M26" s="35">
        <v>0</v>
      </c>
      <c r="N26" s="35">
        <v>35</v>
      </c>
      <c r="O26" s="32">
        <v>1</v>
      </c>
      <c r="Q26" s="38">
        <v>41</v>
      </c>
    </row>
    <row r="27" spans="5:17" ht="30.75" customHeight="1" thickBot="1" x14ac:dyDescent="0.3">
      <c r="L27" s="32">
        <v>1</v>
      </c>
      <c r="M27" s="35">
        <v>36</v>
      </c>
      <c r="N27" s="35">
        <v>60</v>
      </c>
      <c r="O27" s="32">
        <v>2</v>
      </c>
      <c r="Q27" s="38">
        <v>62</v>
      </c>
    </row>
    <row r="28" spans="5:17" ht="34.15" customHeight="1" thickBot="1" x14ac:dyDescent="0.3">
      <c r="L28" s="32">
        <v>2</v>
      </c>
      <c r="M28" s="35">
        <v>61</v>
      </c>
      <c r="N28" s="35">
        <v>80</v>
      </c>
      <c r="O28" s="32">
        <v>1</v>
      </c>
      <c r="Q28" s="38">
        <v>57</v>
      </c>
    </row>
    <row r="29" spans="5:17" ht="32.450000000000003" customHeight="1" thickBot="1" x14ac:dyDescent="0.3">
      <c r="L29" s="32">
        <v>3</v>
      </c>
      <c r="M29" s="35">
        <v>81</v>
      </c>
      <c r="N29" s="35">
        <v>95</v>
      </c>
      <c r="O29" s="32">
        <v>0</v>
      </c>
      <c r="Q29" s="38">
        <v>31</v>
      </c>
    </row>
    <row r="30" spans="5:17" ht="40.15" customHeight="1" thickBot="1" x14ac:dyDescent="0.3">
      <c r="L30" s="32">
        <v>4</v>
      </c>
      <c r="M30" s="35">
        <v>96</v>
      </c>
      <c r="N30" s="35">
        <v>100</v>
      </c>
      <c r="O30" s="32">
        <v>3</v>
      </c>
      <c r="Q30" s="38">
        <v>90</v>
      </c>
    </row>
    <row r="31" spans="5:17" ht="32.450000000000003" customHeight="1" thickBot="1" x14ac:dyDescent="0.3">
      <c r="O31" s="40">
        <f>7</f>
        <v>7</v>
      </c>
    </row>
    <row r="33" spans="11:11" ht="22.9" customHeight="1" x14ac:dyDescent="0.25"/>
    <row r="34" spans="11:11" ht="29.25" customHeight="1" x14ac:dyDescent="0.25"/>
    <row r="35" spans="11:11" ht="27" customHeight="1" x14ac:dyDescent="0.25"/>
    <row r="36" spans="11:11" ht="19.149999999999999" customHeight="1" x14ac:dyDescent="0.25"/>
    <row r="37" spans="11:11" ht="16.899999999999999" customHeight="1" x14ac:dyDescent="0.25"/>
    <row r="38" spans="11:11" ht="15" customHeight="1" x14ac:dyDescent="0.25">
      <c r="K38" s="1"/>
    </row>
    <row r="39" spans="11:11" x14ac:dyDescent="0.25">
      <c r="K39" s="1"/>
    </row>
    <row r="81" s="5" customFormat="1" ht="14.45" customHeight="1" x14ac:dyDescent="0.25"/>
    <row r="82" s="5" customFormat="1" ht="14.45" customHeight="1" x14ac:dyDescent="0.25"/>
    <row r="91" s="5" customFormat="1" ht="14.45" customHeight="1" x14ac:dyDescent="0.25"/>
    <row r="92" s="5" customFormat="1" ht="14.45" customHeight="1" x14ac:dyDescent="0.25"/>
    <row r="94" s="5" customFormat="1" ht="14.45" customHeight="1" x14ac:dyDescent="0.25"/>
    <row r="95" s="5" customFormat="1" ht="14.45" customHeight="1" x14ac:dyDescent="0.25"/>
    <row r="98" s="5" customFormat="1" ht="14.45" customHeight="1" x14ac:dyDescent="0.25"/>
    <row r="99" s="5" customFormat="1" ht="14.45" customHeight="1" x14ac:dyDescent="0.25"/>
    <row r="100" s="5" customFormat="1" ht="14.45" customHeight="1" x14ac:dyDescent="0.25"/>
  </sheetData>
  <mergeCells count="3">
    <mergeCell ref="J22:J25"/>
    <mergeCell ref="P15:Q15"/>
    <mergeCell ref="M25:N25"/>
  </mergeCells>
  <pageMargins left="0.7" right="0.7" top="0.75" bottom="0.75" header="0.3" footer="0.3"/>
  <pageSetup scale="4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2B3D9-725C-45C7-A8DA-DCD8C7CCD796}">
  <sheetPr>
    <pageSetUpPr fitToPage="1"/>
  </sheetPr>
  <dimension ref="M10:V51"/>
  <sheetViews>
    <sheetView zoomScale="70" zoomScaleNormal="70" workbookViewId="0"/>
  </sheetViews>
  <sheetFormatPr defaultColWidth="8.85546875" defaultRowHeight="15" x14ac:dyDescent="0.25"/>
  <cols>
    <col min="1" max="4" width="8.85546875" style="1"/>
    <col min="5" max="5" width="17.7109375" style="1" customWidth="1"/>
    <col min="6" max="6" width="14.140625" style="1" customWidth="1"/>
    <col min="7" max="7" width="16.28515625" style="1" customWidth="1"/>
    <col min="8" max="8" width="12" style="1" customWidth="1"/>
    <col min="9" max="9" width="11.28515625" style="1" customWidth="1"/>
    <col min="10" max="10" width="8.85546875" style="1"/>
    <col min="11" max="11" width="11.7109375" style="1" customWidth="1"/>
    <col min="12" max="12" width="11.85546875" style="1" customWidth="1"/>
    <col min="13" max="13" width="25.7109375" style="1" customWidth="1"/>
    <col min="14" max="14" width="16.42578125" style="1" customWidth="1"/>
    <col min="15" max="15" width="25.28515625" style="1" customWidth="1"/>
    <col min="16" max="16" width="15" style="1" customWidth="1"/>
    <col min="17" max="17" width="16.140625" style="1" customWidth="1"/>
    <col min="18" max="18" width="35.28515625" style="1" customWidth="1"/>
    <col min="19" max="19" width="18.28515625" style="1" customWidth="1"/>
    <col min="20" max="20" width="5.7109375" style="1" customWidth="1"/>
    <col min="21" max="21" width="18.28515625" style="1" customWidth="1"/>
    <col min="22" max="16384" width="8.85546875" style="1"/>
  </cols>
  <sheetData>
    <row r="10" spans="13:18" ht="55.9" customHeight="1" x14ac:dyDescent="0.25">
      <c r="M10" s="15"/>
      <c r="N10" s="80" t="s">
        <v>9</v>
      </c>
      <c r="O10" s="81"/>
      <c r="P10" s="81"/>
      <c r="Q10" s="81"/>
      <c r="R10" s="82"/>
    </row>
    <row r="11" spans="13:18" ht="52.15" customHeight="1" x14ac:dyDescent="0.25">
      <c r="M11" s="16"/>
      <c r="N11" s="17" t="s">
        <v>5</v>
      </c>
      <c r="O11" s="17" t="s">
        <v>6</v>
      </c>
      <c r="P11" s="17" t="s">
        <v>7</v>
      </c>
      <c r="Q11" s="17" t="s">
        <v>8</v>
      </c>
      <c r="R11" s="17" t="s">
        <v>20</v>
      </c>
    </row>
    <row r="12" spans="13:18" ht="33.6" customHeight="1" x14ac:dyDescent="0.25">
      <c r="M12" s="16" t="s">
        <v>2</v>
      </c>
      <c r="N12" s="26">
        <v>-1000</v>
      </c>
      <c r="O12" s="26">
        <v>1000</v>
      </c>
      <c r="P12" s="26">
        <v>2000</v>
      </c>
      <c r="Q12" s="26">
        <v>3000</v>
      </c>
      <c r="R12" s="26">
        <v>0</v>
      </c>
    </row>
    <row r="13" spans="13:18" ht="30.6" customHeight="1" x14ac:dyDescent="0.25">
      <c r="M13" s="16" t="s">
        <v>3</v>
      </c>
      <c r="N13" s="26">
        <v>2500</v>
      </c>
      <c r="O13" s="26">
        <v>2000</v>
      </c>
      <c r="P13" s="26">
        <v>1500</v>
      </c>
      <c r="Q13" s="26">
        <v>-1000</v>
      </c>
      <c r="R13" s="26">
        <v>-1500</v>
      </c>
    </row>
    <row r="14" spans="13:18" ht="30.6" customHeight="1" x14ac:dyDescent="0.25">
      <c r="M14" s="16" t="s">
        <v>4</v>
      </c>
      <c r="N14" s="26">
        <v>5000</v>
      </c>
      <c r="O14" s="26">
        <v>2500</v>
      </c>
      <c r="P14" s="26">
        <v>1000</v>
      </c>
      <c r="Q14" s="26">
        <v>-2000</v>
      </c>
      <c r="R14" s="26">
        <v>-6000</v>
      </c>
    </row>
    <row r="15" spans="13:18" ht="32.450000000000003" customHeight="1" x14ac:dyDescent="0.25"/>
    <row r="18" ht="24.6" customHeight="1" x14ac:dyDescent="0.25"/>
    <row r="20" ht="34.15" customHeight="1" x14ac:dyDescent="0.25"/>
    <row r="21" ht="14.45" customHeight="1" x14ac:dyDescent="0.25"/>
    <row r="36" spans="22:22" x14ac:dyDescent="0.25">
      <c r="V36" s="1" t="s">
        <v>10</v>
      </c>
    </row>
    <row r="44" spans="22:22" ht="14.45" customHeight="1" x14ac:dyDescent="0.25"/>
    <row r="45" spans="22:22" ht="51" customHeight="1" x14ac:dyDescent="0.25"/>
    <row r="48" spans="22:22" ht="29.45" customHeight="1" x14ac:dyDescent="0.25"/>
    <row r="49" ht="27.6" customHeight="1" x14ac:dyDescent="0.25"/>
    <row r="51" ht="18.600000000000001" customHeight="1" x14ac:dyDescent="0.25"/>
  </sheetData>
  <mergeCells count="1">
    <mergeCell ref="N10:R10"/>
  </mergeCells>
  <pageMargins left="0.7" right="0.7" top="0.75" bottom="0.75" header="0.3" footer="0.3"/>
  <pageSetup scale="3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57620-183C-4385-B24A-99155FC760F8}">
  <sheetPr>
    <pageSetUpPr fitToPage="1"/>
  </sheetPr>
  <dimension ref="L10:U51"/>
  <sheetViews>
    <sheetView zoomScale="70" zoomScaleNormal="70" workbookViewId="0">
      <selection activeCell="W41" sqref="A1:W41"/>
    </sheetView>
  </sheetViews>
  <sheetFormatPr defaultColWidth="8.85546875" defaultRowHeight="15" x14ac:dyDescent="0.25"/>
  <cols>
    <col min="1" max="4" width="8.85546875" style="1"/>
    <col min="5" max="5" width="17.7109375" style="1" customWidth="1"/>
    <col min="6" max="6" width="14.140625" style="1" customWidth="1"/>
    <col min="7" max="7" width="16.28515625" style="1" customWidth="1"/>
    <col min="8" max="8" width="12" style="1" customWidth="1"/>
    <col min="9" max="9" width="11.28515625" style="1" customWidth="1"/>
    <col min="10" max="10" width="8.85546875" style="1"/>
    <col min="11" max="11" width="11.7109375" style="1" customWidth="1"/>
    <col min="12" max="12" width="25.7109375" style="1" customWidth="1"/>
    <col min="13" max="13" width="16.42578125" style="1" customWidth="1"/>
    <col min="14" max="14" width="25.28515625" style="1" customWidth="1"/>
    <col min="15" max="15" width="15" style="1" customWidth="1"/>
    <col min="16" max="16" width="16.140625" style="1" customWidth="1"/>
    <col min="17" max="17" width="16" style="1" customWidth="1"/>
    <col min="18" max="18" width="18.28515625" style="1" customWidth="1"/>
    <col min="19" max="19" width="5.7109375" style="1" customWidth="1"/>
    <col min="20" max="20" width="18.28515625" style="1" customWidth="1"/>
    <col min="21" max="16384" width="8.85546875" style="1"/>
  </cols>
  <sheetData>
    <row r="10" spans="12:17" ht="55.9" customHeight="1" x14ac:dyDescent="0.25">
      <c r="L10" s="15"/>
      <c r="M10" s="80" t="s">
        <v>9</v>
      </c>
      <c r="N10" s="81"/>
      <c r="O10" s="81"/>
      <c r="P10" s="81"/>
      <c r="Q10" s="82"/>
    </row>
    <row r="11" spans="12:17" ht="52.15" customHeight="1" x14ac:dyDescent="0.25">
      <c r="L11" s="16"/>
      <c r="M11" s="17" t="s">
        <v>5</v>
      </c>
      <c r="N11" s="17" t="s">
        <v>6</v>
      </c>
      <c r="O11" s="17" t="s">
        <v>7</v>
      </c>
      <c r="P11" s="17" t="s">
        <v>8</v>
      </c>
      <c r="Q11" s="17" t="s">
        <v>20</v>
      </c>
    </row>
    <row r="12" spans="12:17" ht="33.6" customHeight="1" x14ac:dyDescent="0.25">
      <c r="L12" s="16" t="s">
        <v>2</v>
      </c>
      <c r="M12" s="26">
        <v>-1000</v>
      </c>
      <c r="N12" s="26">
        <v>1000</v>
      </c>
      <c r="O12" s="26">
        <v>2000</v>
      </c>
      <c r="P12" s="26">
        <v>3000</v>
      </c>
      <c r="Q12" s="26">
        <v>0</v>
      </c>
    </row>
    <row r="13" spans="12:17" ht="30.6" customHeight="1" x14ac:dyDescent="0.25">
      <c r="L13" s="16" t="s">
        <v>3</v>
      </c>
      <c r="M13" s="26">
        <v>2500</v>
      </c>
      <c r="N13" s="26">
        <v>2000</v>
      </c>
      <c r="O13" s="26">
        <v>1500</v>
      </c>
      <c r="P13" s="26">
        <v>-1000</v>
      </c>
      <c r="Q13" s="26">
        <v>-1500</v>
      </c>
    </row>
    <row r="14" spans="12:17" ht="30.6" customHeight="1" x14ac:dyDescent="0.25">
      <c r="L14" s="16" t="s">
        <v>4</v>
      </c>
      <c r="M14" s="26">
        <v>5000</v>
      </c>
      <c r="N14" s="26">
        <v>2500</v>
      </c>
      <c r="O14" s="26">
        <v>1000</v>
      </c>
      <c r="P14" s="26">
        <v>-2000</v>
      </c>
      <c r="Q14" s="26">
        <v>-6000</v>
      </c>
    </row>
    <row r="15" spans="12:17" ht="32.450000000000003" customHeight="1" x14ac:dyDescent="0.25"/>
    <row r="17" spans="12:18" ht="47.45" customHeight="1" x14ac:dyDescent="0.25">
      <c r="L17" s="4" t="s">
        <v>32</v>
      </c>
      <c r="M17" s="80" t="s">
        <v>9</v>
      </c>
      <c r="N17" s="81"/>
      <c r="O17" s="81"/>
      <c r="P17" s="81"/>
      <c r="Q17" s="82"/>
    </row>
    <row r="18" spans="12:18" ht="56.45" customHeight="1" x14ac:dyDescent="0.25">
      <c r="L18" s="16" t="s">
        <v>32</v>
      </c>
      <c r="M18" s="17" t="s">
        <v>5</v>
      </c>
      <c r="N18" s="17" t="s">
        <v>6</v>
      </c>
      <c r="O18" s="17" t="s">
        <v>7</v>
      </c>
      <c r="P18" s="17" t="s">
        <v>8</v>
      </c>
      <c r="Q18" s="17" t="s">
        <v>20</v>
      </c>
      <c r="R18" s="17"/>
    </row>
    <row r="19" spans="12:18" ht="40.15" customHeight="1" x14ac:dyDescent="0.25">
      <c r="L19" s="16" t="s">
        <v>2</v>
      </c>
      <c r="M19" s="26">
        <v>-1000</v>
      </c>
      <c r="N19" s="26">
        <v>1000</v>
      </c>
      <c r="O19" s="26">
        <v>2000</v>
      </c>
      <c r="P19" s="26">
        <v>3000</v>
      </c>
      <c r="Q19" s="26">
        <v>0</v>
      </c>
      <c r="R19" s="41">
        <v>-1000</v>
      </c>
    </row>
    <row r="20" spans="12:18" ht="34.15" customHeight="1" x14ac:dyDescent="0.25">
      <c r="L20" s="16" t="s">
        <v>3</v>
      </c>
      <c r="M20" s="26">
        <v>2500</v>
      </c>
      <c r="N20" s="26">
        <v>2000</v>
      </c>
      <c r="O20" s="26">
        <v>1500</v>
      </c>
      <c r="P20" s="26">
        <v>-1000</v>
      </c>
      <c r="Q20" s="26">
        <v>-1500</v>
      </c>
      <c r="R20" s="26">
        <v>-1500</v>
      </c>
    </row>
    <row r="21" spans="12:18" ht="42" customHeight="1" x14ac:dyDescent="0.25">
      <c r="L21" s="16" t="s">
        <v>4</v>
      </c>
      <c r="M21" s="26">
        <v>5000</v>
      </c>
      <c r="N21" s="26">
        <v>2500</v>
      </c>
      <c r="O21" s="26">
        <v>1000</v>
      </c>
      <c r="P21" s="26">
        <v>-2000</v>
      </c>
      <c r="Q21" s="26">
        <v>-6000</v>
      </c>
      <c r="R21" s="26">
        <v>-6000</v>
      </c>
    </row>
    <row r="25" spans="12:18" ht="48.6" customHeight="1" x14ac:dyDescent="0.25">
      <c r="L25" s="4" t="s">
        <v>33</v>
      </c>
      <c r="M25" s="80" t="s">
        <v>9</v>
      </c>
      <c r="N25" s="81"/>
      <c r="O25" s="81"/>
      <c r="P25" s="81"/>
      <c r="Q25" s="82"/>
    </row>
    <row r="26" spans="12:18" ht="76.5" x14ac:dyDescent="0.25">
      <c r="L26" s="16" t="s">
        <v>32</v>
      </c>
      <c r="M26" s="17" t="s">
        <v>5</v>
      </c>
      <c r="N26" s="17" t="s">
        <v>6</v>
      </c>
      <c r="O26" s="17" t="s">
        <v>7</v>
      </c>
      <c r="P26" s="17" t="s">
        <v>8</v>
      </c>
      <c r="Q26" s="17" t="s">
        <v>20</v>
      </c>
      <c r="R26" s="17"/>
    </row>
    <row r="27" spans="12:18" ht="36.6" customHeight="1" x14ac:dyDescent="0.25">
      <c r="L27" s="16" t="s">
        <v>2</v>
      </c>
      <c r="M27" s="26">
        <v>-1000</v>
      </c>
      <c r="N27" s="26">
        <v>1000</v>
      </c>
      <c r="O27" s="26">
        <v>2000</v>
      </c>
      <c r="P27" s="26">
        <v>3000</v>
      </c>
      <c r="Q27" s="26">
        <v>0</v>
      </c>
      <c r="R27" s="26">
        <f>P27</f>
        <v>3000</v>
      </c>
    </row>
    <row r="28" spans="12:18" ht="37.9" customHeight="1" x14ac:dyDescent="0.25">
      <c r="L28" s="16" t="s">
        <v>3</v>
      </c>
      <c r="M28" s="26">
        <v>2500</v>
      </c>
      <c r="N28" s="26">
        <v>2000</v>
      </c>
      <c r="O28" s="26">
        <v>1500</v>
      </c>
      <c r="P28" s="26">
        <v>-1000</v>
      </c>
      <c r="Q28" s="26">
        <v>-1500</v>
      </c>
      <c r="R28" s="26">
        <f>M28</f>
        <v>2500</v>
      </c>
    </row>
    <row r="29" spans="12:18" ht="39.6" customHeight="1" x14ac:dyDescent="0.25">
      <c r="L29" s="16" t="s">
        <v>4</v>
      </c>
      <c r="M29" s="26">
        <v>5000</v>
      </c>
      <c r="N29" s="26">
        <v>2500</v>
      </c>
      <c r="O29" s="26">
        <v>1000</v>
      </c>
      <c r="P29" s="26">
        <v>-2000</v>
      </c>
      <c r="Q29" s="26">
        <v>-6000</v>
      </c>
      <c r="R29" s="41">
        <f>M29</f>
        <v>5000</v>
      </c>
    </row>
    <row r="36" spans="21:21" x14ac:dyDescent="0.25">
      <c r="U36" s="1" t="s">
        <v>10</v>
      </c>
    </row>
    <row r="44" spans="21:21" ht="14.45" customHeight="1" x14ac:dyDescent="0.25"/>
    <row r="45" spans="21:21" ht="51" customHeight="1" x14ac:dyDescent="0.25"/>
    <row r="48" spans="21:21" ht="29.45" customHeight="1" x14ac:dyDescent="0.25"/>
    <row r="49" s="1" customFormat="1" ht="27.6" customHeight="1" x14ac:dyDescent="0.25"/>
    <row r="51" s="1" customFormat="1" ht="18.600000000000001" customHeight="1" x14ac:dyDescent="0.25"/>
  </sheetData>
  <mergeCells count="3">
    <mergeCell ref="M10:Q10"/>
    <mergeCell ref="M17:Q17"/>
    <mergeCell ref="M25:Q25"/>
  </mergeCells>
  <pageMargins left="0.7" right="0.7" top="0.75" bottom="0.75" header="0.3" footer="0.3"/>
  <pageSetup scale="3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98BC5-742F-4B75-92EF-EDF9D4588CAD}">
  <sheetPr>
    <pageSetUpPr fitToPage="1"/>
  </sheetPr>
  <dimension ref="N15:V51"/>
  <sheetViews>
    <sheetView zoomScale="70" zoomScaleNormal="70" workbookViewId="0"/>
  </sheetViews>
  <sheetFormatPr defaultColWidth="8.85546875" defaultRowHeight="15" x14ac:dyDescent="0.25"/>
  <cols>
    <col min="1" max="4" width="8.85546875" style="1"/>
    <col min="5" max="5" width="17.7109375" style="1" customWidth="1"/>
    <col min="6" max="6" width="14.140625" style="1" customWidth="1"/>
    <col min="7" max="7" width="16.28515625" style="1" customWidth="1"/>
    <col min="8" max="8" width="12" style="1" customWidth="1"/>
    <col min="9" max="9" width="11.28515625" style="1" customWidth="1"/>
    <col min="10" max="10" width="8.85546875" style="1"/>
    <col min="11" max="11" width="11.7109375" style="1" customWidth="1"/>
    <col min="12" max="12" width="11.85546875" style="1" customWidth="1"/>
    <col min="13" max="13" width="8.85546875" style="1"/>
    <col min="14" max="14" width="24.140625" style="1" customWidth="1"/>
    <col min="15" max="15" width="24.28515625" style="1" customWidth="1"/>
    <col min="16" max="16" width="24.140625" style="1" customWidth="1"/>
    <col min="17" max="17" width="15.7109375" style="1" customWidth="1"/>
    <col min="18" max="18" width="14.7109375" style="1" customWidth="1"/>
    <col min="19" max="19" width="18.140625" style="1" customWidth="1"/>
    <col min="20" max="16384" width="8.85546875" style="1"/>
  </cols>
  <sheetData>
    <row r="15" spans="14:19" ht="96" customHeight="1" x14ac:dyDescent="0.25">
      <c r="N15" s="22" t="s">
        <v>13</v>
      </c>
      <c r="O15" s="83" t="s">
        <v>9</v>
      </c>
      <c r="P15" s="84"/>
      <c r="Q15" s="23"/>
      <c r="R15" s="23"/>
      <c r="S15" s="23"/>
    </row>
    <row r="16" spans="14:19" ht="27" x14ac:dyDescent="0.25">
      <c r="N16" s="16"/>
      <c r="O16" s="17" t="s">
        <v>5</v>
      </c>
      <c r="P16" s="17" t="s">
        <v>6</v>
      </c>
      <c r="Q16" s="23"/>
    </row>
    <row r="17" spans="14:17" ht="35.450000000000003" customHeight="1" x14ac:dyDescent="0.25">
      <c r="N17" s="16" t="s">
        <v>2</v>
      </c>
      <c r="O17" s="26">
        <v>1000</v>
      </c>
      <c r="P17" s="26">
        <v>100</v>
      </c>
      <c r="Q17" s="23"/>
    </row>
    <row r="18" spans="14:17" ht="30.6" customHeight="1" x14ac:dyDescent="0.25">
      <c r="N18" s="16" t="s">
        <v>3</v>
      </c>
      <c r="O18" s="26">
        <v>2500</v>
      </c>
      <c r="P18" s="26">
        <v>2000</v>
      </c>
      <c r="Q18" s="23"/>
    </row>
    <row r="19" spans="14:17" ht="37.9" customHeight="1" x14ac:dyDescent="0.25">
      <c r="N19" s="16" t="s">
        <v>4</v>
      </c>
      <c r="O19" s="26">
        <v>5000</v>
      </c>
      <c r="P19" s="26">
        <v>2500</v>
      </c>
      <c r="Q19" s="23"/>
    </row>
    <row r="20" spans="14:17" ht="28.9" customHeight="1" x14ac:dyDescent="0.25">
      <c r="N20" s="4" t="s">
        <v>12</v>
      </c>
      <c r="O20" s="4"/>
      <c r="P20" s="4"/>
      <c r="Q20" s="23"/>
    </row>
    <row r="24" spans="14:17" ht="70.900000000000006" customHeight="1" x14ac:dyDescent="0.25">
      <c r="N24" s="22" t="s">
        <v>18</v>
      </c>
      <c r="O24" s="83" t="s">
        <v>9</v>
      </c>
      <c r="P24" s="84"/>
    </row>
    <row r="25" spans="14:17" ht="25.5" x14ac:dyDescent="0.25">
      <c r="N25" s="16"/>
      <c r="O25" s="17" t="s">
        <v>5</v>
      </c>
      <c r="P25" s="17" t="s">
        <v>6</v>
      </c>
    </row>
    <row r="26" spans="14:17" ht="25.5" x14ac:dyDescent="0.25">
      <c r="N26" s="16" t="s">
        <v>2</v>
      </c>
      <c r="O26" s="26">
        <v>1000</v>
      </c>
      <c r="P26" s="26">
        <v>100</v>
      </c>
    </row>
    <row r="27" spans="14:17" ht="25.5" x14ac:dyDescent="0.25">
      <c r="N27" s="16" t="s">
        <v>3</v>
      </c>
      <c r="O27" s="26">
        <v>2500</v>
      </c>
      <c r="P27" s="26">
        <v>2000</v>
      </c>
    </row>
    <row r="28" spans="14:17" ht="25.5" x14ac:dyDescent="0.25">
      <c r="N28" s="16" t="s">
        <v>4</v>
      </c>
      <c r="O28" s="26">
        <v>5000</v>
      </c>
      <c r="P28" s="26">
        <v>2500</v>
      </c>
    </row>
    <row r="29" spans="14:17" ht="25.5" x14ac:dyDescent="0.25">
      <c r="N29" s="4" t="s">
        <v>12</v>
      </c>
      <c r="O29" s="4"/>
      <c r="P29" s="4"/>
    </row>
    <row r="30" spans="14:17" x14ac:dyDescent="0.25">
      <c r="N30" s="24"/>
      <c r="O30" s="24"/>
    </row>
    <row r="38" spans="14:22" x14ac:dyDescent="0.25">
      <c r="N38" s="25"/>
      <c r="O38" s="25"/>
      <c r="P38" s="25"/>
      <c r="Q38" s="25"/>
      <c r="R38" s="25"/>
      <c r="S38" s="25"/>
    </row>
    <row r="43" spans="14:22" x14ac:dyDescent="0.25">
      <c r="N43" s="25"/>
      <c r="O43" s="25"/>
      <c r="P43" s="25"/>
      <c r="Q43" s="25"/>
      <c r="R43" s="25"/>
      <c r="S43" s="25"/>
      <c r="T43" s="25"/>
      <c r="U43" s="25"/>
      <c r="V43" s="25"/>
    </row>
    <row r="51" ht="18.600000000000001" customHeight="1" x14ac:dyDescent="0.25"/>
  </sheetData>
  <mergeCells count="2">
    <mergeCell ref="O15:P15"/>
    <mergeCell ref="O24:P24"/>
  </mergeCells>
  <pageMargins left="0.7" right="0.7" top="0.75" bottom="0.75" header="0.3" footer="0.3"/>
  <pageSetup scale="4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37FF6-348D-4EB0-857C-101D7DE0DA97}">
  <sheetPr>
    <pageSetUpPr fitToPage="1"/>
  </sheetPr>
  <dimension ref="L15:T51"/>
  <sheetViews>
    <sheetView zoomScale="70" zoomScaleNormal="70" workbookViewId="0">
      <selection activeCell="T41" sqref="A1:T41"/>
    </sheetView>
  </sheetViews>
  <sheetFormatPr defaultColWidth="8.85546875" defaultRowHeight="15" x14ac:dyDescent="0.25"/>
  <cols>
    <col min="1" max="4" width="8.85546875" style="1"/>
    <col min="5" max="5" width="17.7109375" style="1" customWidth="1"/>
    <col min="6" max="6" width="14.140625" style="1" customWidth="1"/>
    <col min="7" max="7" width="16.28515625" style="1" customWidth="1"/>
    <col min="8" max="8" width="12" style="1" customWidth="1"/>
    <col min="9" max="9" width="11.28515625" style="1" customWidth="1"/>
    <col min="10" max="11" width="8.85546875" style="1"/>
    <col min="12" max="12" width="24.140625" style="1" customWidth="1"/>
    <col min="13" max="13" width="24.28515625" style="1" customWidth="1"/>
    <col min="14" max="14" width="24.140625" style="1" customWidth="1"/>
    <col min="15" max="15" width="20.42578125" style="1" customWidth="1"/>
    <col min="16" max="16" width="14.7109375" style="1" customWidth="1"/>
    <col min="17" max="17" width="18.140625" style="1" customWidth="1"/>
    <col min="18" max="16384" width="8.85546875" style="1"/>
  </cols>
  <sheetData>
    <row r="15" spans="12:17" ht="96" customHeight="1" x14ac:dyDescent="0.25">
      <c r="L15" s="43" t="s">
        <v>13</v>
      </c>
      <c r="M15" s="83" t="s">
        <v>9</v>
      </c>
      <c r="N15" s="84"/>
      <c r="O15" s="23"/>
      <c r="P15" s="23"/>
      <c r="Q15" s="23"/>
    </row>
    <row r="16" spans="12:17" ht="27" x14ac:dyDescent="0.25">
      <c r="L16" s="16"/>
      <c r="M16" s="17" t="s">
        <v>5</v>
      </c>
      <c r="N16" s="17" t="s">
        <v>6</v>
      </c>
      <c r="O16" s="23"/>
    </row>
    <row r="17" spans="12:15" ht="35.450000000000003" customHeight="1" x14ac:dyDescent="0.25">
      <c r="L17" s="16" t="s">
        <v>2</v>
      </c>
      <c r="M17" s="26">
        <v>1000</v>
      </c>
      <c r="N17" s="26">
        <v>100</v>
      </c>
      <c r="O17" s="26">
        <f>M17*M20+N17*N20</f>
        <v>550</v>
      </c>
    </row>
    <row r="18" spans="12:15" ht="30.6" customHeight="1" x14ac:dyDescent="0.25">
      <c r="L18" s="16" t="s">
        <v>3</v>
      </c>
      <c r="M18" s="26">
        <v>2500</v>
      </c>
      <c r="N18" s="26">
        <v>2000</v>
      </c>
      <c r="O18" s="26">
        <f>M18*M20+N18*N20</f>
        <v>2250</v>
      </c>
    </row>
    <row r="19" spans="12:15" ht="37.9" customHeight="1" x14ac:dyDescent="0.25">
      <c r="L19" s="16" t="s">
        <v>4</v>
      </c>
      <c r="M19" s="26">
        <v>5000</v>
      </c>
      <c r="N19" s="26">
        <v>2500</v>
      </c>
      <c r="O19" s="41">
        <f>M19*M20+N19*N20</f>
        <v>3750</v>
      </c>
    </row>
    <row r="20" spans="12:15" ht="28.9" customHeight="1" x14ac:dyDescent="0.25">
      <c r="L20" s="42" t="s">
        <v>12</v>
      </c>
      <c r="M20" s="42">
        <v>0.5</v>
      </c>
      <c r="N20" s="42">
        <v>0.5</v>
      </c>
      <c r="O20" s="45"/>
    </row>
    <row r="24" spans="12:15" ht="70.900000000000006" customHeight="1" x14ac:dyDescent="0.25">
      <c r="L24" s="22" t="s">
        <v>18</v>
      </c>
      <c r="M24" s="83" t="s">
        <v>9</v>
      </c>
      <c r="N24" s="84"/>
    </row>
    <row r="25" spans="12:15" ht="25.5" x14ac:dyDescent="0.25">
      <c r="L25" s="16"/>
      <c r="M25" s="17" t="s">
        <v>5</v>
      </c>
      <c r="N25" s="17" t="s">
        <v>6</v>
      </c>
    </row>
    <row r="26" spans="12:15" ht="25.5" x14ac:dyDescent="0.25">
      <c r="L26" s="16" t="s">
        <v>2</v>
      </c>
      <c r="M26" s="18">
        <v>1000</v>
      </c>
      <c r="N26" s="18">
        <v>100</v>
      </c>
      <c r="O26" s="18">
        <f>M26*M29+N26*N29</f>
        <v>460</v>
      </c>
    </row>
    <row r="27" spans="12:15" ht="25.5" x14ac:dyDescent="0.25">
      <c r="L27" s="16" t="s">
        <v>3</v>
      </c>
      <c r="M27" s="18">
        <v>2500</v>
      </c>
      <c r="N27" s="18">
        <v>2000</v>
      </c>
      <c r="O27" s="18">
        <f>M27*M29+N27*N29</f>
        <v>2200</v>
      </c>
    </row>
    <row r="28" spans="12:15" ht="32.450000000000003" customHeight="1" x14ac:dyDescent="0.25">
      <c r="L28" s="16" t="s">
        <v>4</v>
      </c>
      <c r="M28" s="18">
        <v>5000</v>
      </c>
      <c r="N28" s="18">
        <v>2500</v>
      </c>
      <c r="O28" s="44">
        <f>M28*M29+N28*N29</f>
        <v>3500</v>
      </c>
    </row>
    <row r="29" spans="12:15" ht="24.75" x14ac:dyDescent="0.25">
      <c r="L29" s="42" t="s">
        <v>12</v>
      </c>
      <c r="M29" s="42">
        <v>0.4</v>
      </c>
      <c r="N29" s="42">
        <v>0.6</v>
      </c>
    </row>
    <row r="30" spans="12:15" x14ac:dyDescent="0.25">
      <c r="L30" s="24"/>
      <c r="M30" s="24"/>
    </row>
    <row r="38" spans="12:20" x14ac:dyDescent="0.25">
      <c r="L38" s="25"/>
      <c r="M38" s="25"/>
      <c r="N38" s="25"/>
      <c r="O38" s="25"/>
      <c r="P38" s="25"/>
      <c r="Q38" s="25"/>
    </row>
    <row r="43" spans="12:20" x14ac:dyDescent="0.25">
      <c r="L43" s="25"/>
      <c r="M43" s="25"/>
      <c r="N43" s="25"/>
      <c r="O43" s="25"/>
      <c r="P43" s="25"/>
      <c r="Q43" s="25"/>
      <c r="R43" s="25"/>
      <c r="S43" s="25"/>
      <c r="T43" s="25"/>
    </row>
    <row r="51" s="1" customFormat="1" ht="18.600000000000001" customHeight="1" x14ac:dyDescent="0.25"/>
  </sheetData>
  <mergeCells count="2">
    <mergeCell ref="M15:N15"/>
    <mergeCell ref="M24:N24"/>
  </mergeCells>
  <pageMargins left="0.7" right="0.7" top="0.75" bottom="0.75" header="0.3" footer="0.3"/>
  <pageSetup scale="4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55E4E-3416-47E6-B6C3-7466C5073610}">
  <sheetPr>
    <pageSetUpPr fitToPage="1"/>
  </sheetPr>
  <dimension ref="S14:Z59"/>
  <sheetViews>
    <sheetView zoomScale="70" zoomScaleNormal="70" workbookViewId="0"/>
  </sheetViews>
  <sheetFormatPr defaultColWidth="9.140625" defaultRowHeight="15" x14ac:dyDescent="0.25"/>
  <cols>
    <col min="1" max="14" width="9.140625" style="1"/>
    <col min="15" max="15" width="10.28515625" style="1" customWidth="1"/>
    <col min="16" max="16" width="9.140625" style="1"/>
    <col min="17" max="17" width="12.5703125" style="1" bestFit="1" customWidth="1"/>
    <col min="18" max="18" width="9.140625" style="1"/>
    <col min="19" max="19" width="23.140625" style="1" customWidth="1"/>
    <col min="20" max="22" width="17.140625" style="1" customWidth="1"/>
    <col min="23" max="23" width="15.140625" style="1" customWidth="1"/>
    <col min="24" max="24" width="16" style="1" customWidth="1"/>
    <col min="25" max="25" width="20.5703125" style="1" customWidth="1"/>
    <col min="26" max="16384" width="9.140625" style="1"/>
  </cols>
  <sheetData>
    <row r="14" spans="19:24" ht="37.9" customHeight="1" x14ac:dyDescent="0.25">
      <c r="S14" s="15"/>
      <c r="T14" s="80" t="s">
        <v>9</v>
      </c>
      <c r="U14" s="81"/>
      <c r="V14" s="81"/>
      <c r="W14" s="81"/>
      <c r="X14" s="82"/>
    </row>
    <row r="15" spans="19:24" ht="102" x14ac:dyDescent="0.25">
      <c r="S15" s="16"/>
      <c r="T15" s="17" t="s">
        <v>14</v>
      </c>
      <c r="U15" s="17" t="s">
        <v>15</v>
      </c>
      <c r="V15" s="17" t="s">
        <v>16</v>
      </c>
      <c r="W15" s="17" t="s">
        <v>17</v>
      </c>
      <c r="X15" s="17" t="s">
        <v>19</v>
      </c>
    </row>
    <row r="16" spans="19:24" ht="37.15" customHeight="1" x14ac:dyDescent="0.25">
      <c r="S16" s="16" t="s">
        <v>2</v>
      </c>
      <c r="T16" s="26">
        <v>-1000</v>
      </c>
      <c r="U16" s="26">
        <v>1000</v>
      </c>
      <c r="V16" s="26">
        <v>2000</v>
      </c>
      <c r="W16" s="26">
        <v>3000</v>
      </c>
      <c r="X16" s="26">
        <v>0</v>
      </c>
    </row>
    <row r="17" spans="19:26" ht="40.9" customHeight="1" x14ac:dyDescent="0.25">
      <c r="S17" s="19" t="s">
        <v>3</v>
      </c>
      <c r="T17" s="26">
        <v>2500</v>
      </c>
      <c r="U17" s="26">
        <v>2000</v>
      </c>
      <c r="V17" s="26">
        <v>1500</v>
      </c>
      <c r="W17" s="26">
        <v>-1000</v>
      </c>
      <c r="X17" s="26">
        <v>-1500</v>
      </c>
    </row>
    <row r="18" spans="19:26" ht="52.9" customHeight="1" x14ac:dyDescent="0.25">
      <c r="S18" s="16" t="s">
        <v>4</v>
      </c>
      <c r="T18" s="26">
        <v>5000</v>
      </c>
      <c r="U18" s="26">
        <v>2500</v>
      </c>
      <c r="V18" s="26">
        <v>1000</v>
      </c>
      <c r="W18" s="26">
        <v>-2000</v>
      </c>
      <c r="X18" s="26">
        <v>-6000</v>
      </c>
    </row>
    <row r="19" spans="19:26" ht="43.15" customHeight="1" x14ac:dyDescent="0.25">
      <c r="S19" s="16" t="s">
        <v>11</v>
      </c>
      <c r="T19" s="26">
        <v>600</v>
      </c>
      <c r="U19" s="26">
        <v>600</v>
      </c>
      <c r="V19" s="26">
        <v>600</v>
      </c>
      <c r="W19" s="26">
        <v>600</v>
      </c>
      <c r="X19" s="26">
        <v>600</v>
      </c>
    </row>
    <row r="20" spans="19:26" ht="48" customHeight="1" x14ac:dyDescent="0.25">
      <c r="S20" s="46" t="s">
        <v>12</v>
      </c>
      <c r="T20" s="46">
        <v>0.2</v>
      </c>
      <c r="U20" s="46">
        <v>0.3</v>
      </c>
      <c r="V20" s="46">
        <v>0.3</v>
      </c>
      <c r="W20" s="46">
        <v>0.1</v>
      </c>
      <c r="X20" s="46"/>
      <c r="Z20" s="20"/>
    </row>
    <row r="33" spans="19:19" x14ac:dyDescent="0.25">
      <c r="S33" s="21"/>
    </row>
    <row r="57" s="1" customFormat="1" ht="14.45" customHeight="1" x14ac:dyDescent="0.25"/>
    <row r="58" s="1" customFormat="1" ht="14.45" customHeight="1" x14ac:dyDescent="0.25"/>
    <row r="59" s="1" customFormat="1" ht="14.45" customHeight="1" x14ac:dyDescent="0.25"/>
  </sheetData>
  <mergeCells count="1">
    <mergeCell ref="T14:X14"/>
  </mergeCells>
  <pageMargins left="0.7" right="0.7" top="0.75" bottom="0.75" header="0.3" footer="0.3"/>
  <pageSetup scale="4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9C4B2-7B5A-4942-8A31-C562F855F9C1}">
  <sheetPr>
    <pageSetUpPr fitToPage="1"/>
  </sheetPr>
  <dimension ref="S14:Z59"/>
  <sheetViews>
    <sheetView zoomScale="70" zoomScaleNormal="70" workbookViewId="0">
      <selection activeCell="AA27" sqref="A1:AA27"/>
    </sheetView>
  </sheetViews>
  <sheetFormatPr defaultColWidth="9.140625" defaultRowHeight="15" x14ac:dyDescent="0.25"/>
  <cols>
    <col min="1" max="14" width="9.140625" style="1"/>
    <col min="15" max="15" width="10.28515625" style="1" customWidth="1"/>
    <col min="16" max="16" width="9.140625" style="1"/>
    <col min="17" max="17" width="12.5703125" style="1" bestFit="1" customWidth="1"/>
    <col min="18" max="18" width="9.140625" style="1"/>
    <col min="19" max="19" width="23.140625" style="1" customWidth="1"/>
    <col min="20" max="22" width="17.140625" style="1" customWidth="1"/>
    <col min="23" max="23" width="15.140625" style="1" customWidth="1"/>
    <col min="24" max="24" width="20.85546875" style="1" customWidth="1"/>
    <col min="25" max="25" width="20.5703125" style="1" customWidth="1"/>
    <col min="26" max="16384" width="9.140625" style="1"/>
  </cols>
  <sheetData>
    <row r="14" spans="19:25" ht="37.9" customHeight="1" x14ac:dyDescent="0.25">
      <c r="S14" s="15"/>
      <c r="T14" s="80" t="s">
        <v>9</v>
      </c>
      <c r="U14" s="81"/>
      <c r="V14" s="81"/>
      <c r="W14" s="81"/>
      <c r="X14" s="82"/>
    </row>
    <row r="15" spans="19:25" ht="102" x14ac:dyDescent="0.25">
      <c r="S15" s="16"/>
      <c r="T15" s="17" t="s">
        <v>14</v>
      </c>
      <c r="U15" s="17" t="s">
        <v>15</v>
      </c>
      <c r="V15" s="17" t="s">
        <v>16</v>
      </c>
      <c r="W15" s="17" t="s">
        <v>17</v>
      </c>
      <c r="X15" s="17" t="s">
        <v>19</v>
      </c>
    </row>
    <row r="16" spans="19:25" ht="37.15" customHeight="1" x14ac:dyDescent="0.25">
      <c r="S16" s="16" t="s">
        <v>2</v>
      </c>
      <c r="T16" s="18">
        <v>-1000</v>
      </c>
      <c r="U16" s="18">
        <v>1000</v>
      </c>
      <c r="V16" s="18">
        <v>2000</v>
      </c>
      <c r="W16" s="18">
        <v>3000</v>
      </c>
      <c r="X16" s="18">
        <v>0</v>
      </c>
      <c r="Y16" s="107">
        <f>SUMPRODUCT(T16:X16,T20:X20)</f>
        <v>1000</v>
      </c>
    </row>
    <row r="17" spans="19:26" ht="40.9" customHeight="1" x14ac:dyDescent="0.25">
      <c r="S17" s="19" t="s">
        <v>3</v>
      </c>
      <c r="T17" s="18">
        <v>2500</v>
      </c>
      <c r="U17" s="18">
        <v>2000</v>
      </c>
      <c r="V17" s="18">
        <v>1500</v>
      </c>
      <c r="W17" s="18">
        <v>-1000</v>
      </c>
      <c r="X17" s="18">
        <v>-1500</v>
      </c>
      <c r="Y17" s="108">
        <f>SUMPRODUCT(T20:X20,T17:X17)</f>
        <v>1299.9999999999998</v>
      </c>
    </row>
    <row r="18" spans="19:26" ht="52.9" customHeight="1" x14ac:dyDescent="0.25">
      <c r="S18" s="16" t="s">
        <v>4</v>
      </c>
      <c r="T18" s="18">
        <v>5000</v>
      </c>
      <c r="U18" s="18">
        <v>2500</v>
      </c>
      <c r="V18" s="18">
        <v>1000</v>
      </c>
      <c r="W18" s="18">
        <v>-2000</v>
      </c>
      <c r="X18" s="18">
        <v>-6000</v>
      </c>
      <c r="Y18" s="107">
        <f>SUMPRODUCT(T20:X20,T18:X18)</f>
        <v>1249.9999999999995</v>
      </c>
    </row>
    <row r="19" spans="19:26" ht="43.15" customHeight="1" x14ac:dyDescent="0.25">
      <c r="S19" s="16" t="s">
        <v>11</v>
      </c>
      <c r="T19" s="18">
        <v>600</v>
      </c>
      <c r="U19" s="18">
        <v>600</v>
      </c>
      <c r="V19" s="18">
        <v>600</v>
      </c>
      <c r="W19" s="18">
        <v>600</v>
      </c>
      <c r="X19" s="18">
        <v>600</v>
      </c>
      <c r="Y19" s="107">
        <f>SUMPRODUCT(T20:X20,T19:X19)</f>
        <v>600</v>
      </c>
    </row>
    <row r="20" spans="19:26" ht="48" customHeight="1" x14ac:dyDescent="0.25">
      <c r="S20" s="4" t="s">
        <v>12</v>
      </c>
      <c r="T20" s="4">
        <v>0.2</v>
      </c>
      <c r="U20" s="4">
        <v>0.3</v>
      </c>
      <c r="V20" s="4">
        <v>0.3</v>
      </c>
      <c r="W20" s="4">
        <v>0.1</v>
      </c>
      <c r="X20" s="4">
        <f>1-W20-V20-U20-T20</f>
        <v>0.10000000000000009</v>
      </c>
      <c r="Y20" s="20">
        <f>SUM(T20:X20)</f>
        <v>1</v>
      </c>
      <c r="Z20" s="20"/>
    </row>
    <row r="33" spans="19:19" x14ac:dyDescent="0.25">
      <c r="S33" s="21"/>
    </row>
    <row r="55" s="1" customFormat="1" x14ac:dyDescent="0.25"/>
    <row r="56" s="1" customFormat="1" x14ac:dyDescent="0.25"/>
    <row r="57" s="1" customFormat="1" ht="14.45" customHeight="1" x14ac:dyDescent="0.25"/>
    <row r="58" s="1" customFormat="1" ht="14.45" customHeight="1" x14ac:dyDescent="0.25"/>
    <row r="59" s="1" customFormat="1" ht="14.45" customHeight="1" x14ac:dyDescent="0.25"/>
  </sheetData>
  <mergeCells count="1">
    <mergeCell ref="T14:X14"/>
  </mergeCells>
  <pageMargins left="0.7" right="0.7" top="0.75" bottom="0.75" header="0.3" footer="0.3"/>
  <pageSetup scale="3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0F2E1-9934-4FAE-A82A-C36BF9B85EC8}">
  <sheetPr>
    <pageSetUpPr fitToPage="1"/>
  </sheetPr>
  <dimension ref="A21:A56"/>
  <sheetViews>
    <sheetView zoomScale="70" zoomScaleNormal="70" workbookViewId="0"/>
  </sheetViews>
  <sheetFormatPr defaultColWidth="9.140625" defaultRowHeight="15" x14ac:dyDescent="0.25"/>
  <cols>
    <col min="1" max="1" width="9.140625" style="5"/>
    <col min="2" max="2" width="9.28515625" style="5" customWidth="1"/>
    <col min="3" max="3" width="18.42578125" style="5" customWidth="1"/>
    <col min="4" max="4" width="18.28515625" style="5" customWidth="1"/>
    <col min="5" max="5" width="19" style="5" customWidth="1"/>
    <col min="6" max="6" width="20.7109375" style="5" customWidth="1"/>
    <col min="7" max="7" width="19.42578125" style="5" customWidth="1"/>
    <col min="8" max="8" width="20.42578125" style="5" customWidth="1"/>
    <col min="9" max="9" width="4.85546875" style="5" customWidth="1"/>
    <col min="10" max="10" width="14.7109375" style="5" customWidth="1"/>
    <col min="11" max="11" width="20.42578125" style="5" customWidth="1"/>
    <col min="12" max="12" width="24.140625" style="5" customWidth="1"/>
    <col min="13" max="13" width="16.7109375" style="5" customWidth="1"/>
    <col min="14" max="14" width="8.7109375" style="5" customWidth="1"/>
    <col min="15" max="15" width="13.140625" style="5" customWidth="1"/>
    <col min="16" max="16" width="11.85546875" style="5" customWidth="1"/>
    <col min="17" max="17" width="13.140625" style="5" customWidth="1"/>
    <col min="18" max="18" width="11.42578125" style="5" customWidth="1"/>
    <col min="19" max="19" width="10.7109375" style="5" customWidth="1"/>
    <col min="20" max="20" width="17.42578125" style="5" customWidth="1"/>
    <col min="21" max="16384" width="9.140625" style="5"/>
  </cols>
  <sheetData>
    <row r="21" s="5" customFormat="1" ht="24" customHeight="1" x14ac:dyDescent="0.25"/>
    <row r="22" s="5" customFormat="1" ht="30" customHeight="1" x14ac:dyDescent="0.25"/>
    <row r="23" s="5" customFormat="1" ht="28.15" customHeight="1" x14ac:dyDescent="0.25"/>
    <row r="24" s="5" customFormat="1" ht="27" customHeight="1" x14ac:dyDescent="0.25"/>
    <row r="25" s="5" customFormat="1" ht="27.6" customHeight="1" x14ac:dyDescent="0.25"/>
    <row r="26" s="5" customFormat="1" ht="33" customHeight="1" x14ac:dyDescent="0.25"/>
    <row r="27" s="5" customFormat="1" ht="32.450000000000003" customHeight="1" x14ac:dyDescent="0.25"/>
    <row r="28" s="5" customFormat="1" ht="27.6" customHeight="1" x14ac:dyDescent="0.25"/>
    <row r="29" s="5" customFormat="1" ht="27" customHeight="1" x14ac:dyDescent="0.25"/>
    <row r="30" s="5" customFormat="1" ht="34.15" customHeight="1" x14ac:dyDescent="0.25"/>
    <row r="31" s="5" customFormat="1" ht="27.6" customHeight="1" x14ac:dyDescent="0.25"/>
    <row r="32" s="5" customFormat="1" ht="27.6" customHeight="1" x14ac:dyDescent="0.25"/>
    <row r="33" s="5" customFormat="1" ht="25.15" customHeight="1" x14ac:dyDescent="0.25"/>
    <row r="34" s="5" customFormat="1" ht="30.6" customHeight="1" x14ac:dyDescent="0.25"/>
    <row r="35" s="5" customFormat="1" ht="33" customHeight="1" x14ac:dyDescent="0.25"/>
    <row r="36" s="5" customFormat="1" ht="28.15" customHeight="1" x14ac:dyDescent="0.25"/>
    <row r="37" s="5" customFormat="1" ht="26.45" customHeight="1" x14ac:dyDescent="0.25"/>
    <row r="38" s="5" customFormat="1" ht="27" customHeight="1" x14ac:dyDescent="0.25"/>
    <row r="39" s="5" customFormat="1" ht="27" customHeight="1" x14ac:dyDescent="0.25"/>
    <row r="40" s="5" customFormat="1" ht="25.9" customHeight="1" x14ac:dyDescent="0.25"/>
    <row r="41" s="5" customFormat="1" ht="28.15" customHeight="1" x14ac:dyDescent="0.25"/>
    <row r="42" s="5" customFormat="1" ht="15" customHeight="1" x14ac:dyDescent="0.25"/>
    <row r="53" s="5" customFormat="1" ht="14.45" customHeight="1" x14ac:dyDescent="0.25"/>
    <row r="54" s="5" customFormat="1" ht="14.45" customHeight="1" x14ac:dyDescent="0.25"/>
    <row r="55" s="5" customFormat="1" ht="14.45" customHeight="1" x14ac:dyDescent="0.25"/>
    <row r="56" s="5" customFormat="1" ht="14.45" customHeight="1" x14ac:dyDescent="0.25"/>
  </sheetData>
  <pageMargins left="0.7" right="0.7" top="0.75" bottom="0.75" header="0.3" footer="0.3"/>
  <pageSetup scale="56"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B7795-B7E5-43A2-8474-C7EAC7DCAA30}">
  <sheetPr>
    <pageSetUpPr fitToPage="1"/>
  </sheetPr>
  <dimension ref="A21:T56"/>
  <sheetViews>
    <sheetView zoomScale="70" zoomScaleNormal="70" workbookViewId="0">
      <selection activeCell="U30" sqref="A1:U30"/>
    </sheetView>
  </sheetViews>
  <sheetFormatPr defaultColWidth="9.140625" defaultRowHeight="15" x14ac:dyDescent="0.25"/>
  <cols>
    <col min="1" max="1" width="9.140625" style="1"/>
    <col min="2" max="2" width="9.28515625" style="1" customWidth="1"/>
    <col min="3" max="3" width="18.42578125" style="1" customWidth="1"/>
    <col min="4" max="4" width="18.28515625" style="1" customWidth="1"/>
    <col min="5" max="5" width="19" style="1" customWidth="1"/>
    <col min="6" max="6" width="20.7109375" style="1" customWidth="1"/>
    <col min="7" max="7" width="19.42578125" style="1" customWidth="1"/>
    <col min="8" max="8" width="20.42578125" style="1" customWidth="1"/>
    <col min="9" max="9" width="4.85546875" style="1" customWidth="1"/>
    <col min="10" max="10" width="14.7109375" style="1" customWidth="1"/>
    <col min="11" max="11" width="20.42578125" style="1" customWidth="1"/>
    <col min="12" max="12" width="24.140625" style="1" customWidth="1"/>
    <col min="13" max="13" width="16.7109375" style="1" customWidth="1"/>
    <col min="14" max="14" width="8.7109375" style="1" customWidth="1"/>
    <col min="15" max="15" width="13.140625" style="1" customWidth="1"/>
    <col min="16" max="16" width="11.85546875" style="1" customWidth="1"/>
    <col min="17" max="17" width="13.140625" style="1" customWidth="1"/>
    <col min="18" max="18" width="11.42578125" style="1" customWidth="1"/>
    <col min="19" max="19" width="10.7109375" style="1" customWidth="1"/>
    <col min="20" max="20" width="17.42578125" style="1" customWidth="1"/>
    <col min="21" max="16384" width="9.140625" style="5"/>
  </cols>
  <sheetData>
    <row r="21" s="5" customFormat="1" ht="24" customHeight="1" x14ac:dyDescent="0.25"/>
    <row r="22" s="5" customFormat="1" ht="30" customHeight="1" x14ac:dyDescent="0.25"/>
    <row r="23" s="5" customFormat="1" ht="28.15" customHeight="1" x14ac:dyDescent="0.25"/>
    <row r="24" s="5" customFormat="1" ht="27" customHeight="1" x14ac:dyDescent="0.25"/>
    <row r="25" s="5" customFormat="1" ht="27.6" customHeight="1" x14ac:dyDescent="0.25"/>
    <row r="26" s="5" customFormat="1" ht="33" customHeight="1" x14ac:dyDescent="0.25"/>
    <row r="27" s="5" customFormat="1" ht="32.450000000000003" customHeight="1" x14ac:dyDescent="0.25"/>
    <row r="28" s="5" customFormat="1" ht="27.6" customHeight="1" x14ac:dyDescent="0.25"/>
    <row r="29" s="5" customFormat="1" ht="27" customHeight="1" x14ac:dyDescent="0.25"/>
    <row r="30" s="5" customFormat="1" ht="34.15" customHeight="1" x14ac:dyDescent="0.25"/>
    <row r="31" s="5" customFormat="1" ht="27.6" customHeight="1" x14ac:dyDescent="0.25"/>
    <row r="32" s="5" customFormat="1" ht="27.6" customHeight="1" x14ac:dyDescent="0.25"/>
    <row r="33" s="5" customFormat="1" ht="25.15" customHeight="1" x14ac:dyDescent="0.25"/>
    <row r="34" s="5" customFormat="1" ht="30.6" customHeight="1" x14ac:dyDescent="0.25"/>
    <row r="35" s="5" customFormat="1" ht="33" customHeight="1" x14ac:dyDescent="0.25"/>
    <row r="36" s="5" customFormat="1" ht="28.15" customHeight="1" x14ac:dyDescent="0.25"/>
    <row r="37" s="5" customFormat="1" ht="26.45" customHeight="1" x14ac:dyDescent="0.25"/>
    <row r="38" s="5" customFormat="1" ht="27" customHeight="1" x14ac:dyDescent="0.25"/>
    <row r="39" s="5" customFormat="1" ht="27" customHeight="1" x14ac:dyDescent="0.25"/>
    <row r="40" s="5" customFormat="1" ht="25.9" customHeight="1" x14ac:dyDescent="0.25"/>
    <row r="41" s="5" customFormat="1" ht="28.15" customHeight="1" x14ac:dyDescent="0.25"/>
    <row r="42" s="5" customFormat="1" ht="15" customHeight="1" x14ac:dyDescent="0.25"/>
    <row r="53" s="5" customFormat="1" ht="14.45" customHeight="1" x14ac:dyDescent="0.25"/>
    <row r="54" s="5" customFormat="1" ht="14.45" customHeight="1" x14ac:dyDescent="0.25"/>
    <row r="55" s="5" customFormat="1" ht="14.45" customHeight="1" x14ac:dyDescent="0.25"/>
    <row r="56" s="5" customFormat="1" ht="14.45" customHeight="1" x14ac:dyDescent="0.25"/>
  </sheetData>
  <pageMargins left="0.7" right="0.7" top="0.75" bottom="0.75" header="0.3" footer="0.3"/>
  <pageSetup scale="4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F4965-1597-4C9D-A4B4-9905F7D3B821}">
  <sheetPr>
    <pageSetUpPr fitToPage="1"/>
  </sheetPr>
  <dimension ref="D20:F37"/>
  <sheetViews>
    <sheetView zoomScale="70" zoomScaleNormal="70" workbookViewId="0"/>
  </sheetViews>
  <sheetFormatPr defaultColWidth="9.140625" defaultRowHeight="15" x14ac:dyDescent="0.25"/>
  <cols>
    <col min="1" max="1" width="9.140625" style="5"/>
    <col min="2" max="2" width="15.85546875" style="5" customWidth="1"/>
    <col min="3" max="3" width="18" style="5" customWidth="1"/>
    <col min="4" max="4" width="23" style="5" customWidth="1"/>
    <col min="5" max="5" width="21" style="5" customWidth="1"/>
    <col min="6" max="6" width="21.85546875" style="5" customWidth="1"/>
    <col min="7" max="7" width="16.7109375" style="5" customWidth="1"/>
    <col min="8" max="8" width="5.85546875" style="5" customWidth="1"/>
    <col min="9" max="9" width="46" style="5" customWidth="1"/>
    <col min="10" max="10" width="20.42578125" style="5" customWidth="1"/>
    <col min="11" max="11" width="14.28515625" style="5" customWidth="1"/>
    <col min="12" max="12" width="15.7109375" style="5" customWidth="1"/>
    <col min="13" max="13" width="19.5703125" style="5" customWidth="1"/>
    <col min="14" max="14" width="21.28515625" style="5" customWidth="1"/>
    <col min="15" max="15" width="18.28515625" style="5" customWidth="1"/>
    <col min="16" max="16" width="20.140625" style="5" customWidth="1"/>
    <col min="17" max="17" width="11.42578125" style="5" customWidth="1"/>
    <col min="18" max="18" width="9.7109375" style="5" customWidth="1"/>
    <col min="19" max="19" width="11.7109375" style="5" customWidth="1"/>
    <col min="20" max="20" width="9.85546875" style="5" customWidth="1"/>
    <col min="21" max="21" width="10" style="5" customWidth="1"/>
    <col min="22" max="16384" width="9.140625" style="5"/>
  </cols>
  <sheetData>
    <row r="20" spans="4:6" ht="28.15" customHeight="1" x14ac:dyDescent="0.25"/>
    <row r="21" spans="4:6" ht="28.15" customHeight="1" x14ac:dyDescent="0.25">
      <c r="D21" s="9" t="s">
        <v>24</v>
      </c>
      <c r="E21" s="9" t="s">
        <v>25</v>
      </c>
      <c r="F21" s="9" t="s">
        <v>26</v>
      </c>
    </row>
    <row r="22" spans="4:6" ht="28.15" customHeight="1" x14ac:dyDescent="0.25">
      <c r="D22" s="10">
        <v>3700</v>
      </c>
      <c r="E22" s="10">
        <v>3300</v>
      </c>
      <c r="F22" s="10">
        <v>2900</v>
      </c>
    </row>
    <row r="23" spans="4:6" ht="28.15" customHeight="1" x14ac:dyDescent="0.25">
      <c r="D23" s="10">
        <v>2900</v>
      </c>
      <c r="E23" s="10">
        <v>2100</v>
      </c>
      <c r="F23" s="10">
        <v>4300</v>
      </c>
    </row>
    <row r="24" spans="4:6" ht="37.5" customHeight="1" x14ac:dyDescent="0.25">
      <c r="D24" s="10">
        <v>4100</v>
      </c>
      <c r="E24" s="10">
        <v>2600</v>
      </c>
      <c r="F24" s="10">
        <v>5200</v>
      </c>
    </row>
    <row r="25" spans="4:6" ht="25.9" customHeight="1" x14ac:dyDescent="0.25">
      <c r="D25" s="10">
        <v>4900</v>
      </c>
      <c r="E25" s="10">
        <v>2100</v>
      </c>
      <c r="F25" s="10">
        <v>3300</v>
      </c>
    </row>
    <row r="26" spans="4:6" ht="28.15" customHeight="1" x14ac:dyDescent="0.25">
      <c r="D26" s="10">
        <v>4900</v>
      </c>
      <c r="E26" s="10">
        <v>3600</v>
      </c>
      <c r="F26" s="10">
        <v>3600</v>
      </c>
    </row>
    <row r="27" spans="4:6" ht="24" customHeight="1" x14ac:dyDescent="0.25">
      <c r="D27" s="10">
        <v>5300</v>
      </c>
      <c r="E27" s="10">
        <v>2700</v>
      </c>
      <c r="F27" s="10">
        <v>3300</v>
      </c>
    </row>
    <row r="28" spans="4:6" ht="25.9" customHeight="1" x14ac:dyDescent="0.25">
      <c r="D28" s="10">
        <v>2200</v>
      </c>
      <c r="E28" s="10">
        <v>4500</v>
      </c>
      <c r="F28" s="10">
        <v>3700</v>
      </c>
    </row>
    <row r="29" spans="4:6" ht="24.6" customHeight="1" x14ac:dyDescent="0.25">
      <c r="D29" s="10">
        <v>3700</v>
      </c>
      <c r="E29" s="10">
        <v>3400</v>
      </c>
      <c r="F29" s="10">
        <v>2400</v>
      </c>
    </row>
    <row r="30" spans="4:6" ht="27" customHeight="1" x14ac:dyDescent="0.25">
      <c r="D30" s="10">
        <v>4800</v>
      </c>
      <c r="E30" s="10"/>
      <c r="F30" s="10">
        <v>4400</v>
      </c>
    </row>
    <row r="31" spans="4:6" ht="30.75" customHeight="1" x14ac:dyDescent="0.25">
      <c r="D31" s="10">
        <v>3000</v>
      </c>
      <c r="E31" s="10"/>
      <c r="F31" s="10">
        <v>3300</v>
      </c>
    </row>
    <row r="32" spans="4:6" ht="27.75" customHeight="1" x14ac:dyDescent="0.25">
      <c r="D32" s="10"/>
      <c r="E32" s="10"/>
      <c r="F32" s="10">
        <v>4400</v>
      </c>
    </row>
    <row r="33" spans="4:6" ht="33" customHeight="1" x14ac:dyDescent="0.25">
      <c r="D33" s="10"/>
      <c r="E33" s="10"/>
      <c r="F33" s="10">
        <v>3200</v>
      </c>
    </row>
    <row r="34" spans="4:6" ht="15.6" customHeight="1" x14ac:dyDescent="0.25"/>
    <row r="35" spans="4:6" ht="33" customHeight="1" x14ac:dyDescent="0.25"/>
    <row r="37" spans="4:6" ht="36.6" customHeight="1" x14ac:dyDescent="0.25"/>
  </sheetData>
  <pageMargins left="0.7" right="0.7" top="0.75" bottom="0.75" header="0.3" footer="0.3"/>
  <pageSetup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18FF-651F-447A-BD15-98DDCAB53115}">
  <sheetPr>
    <pageSetUpPr fitToPage="1"/>
  </sheetPr>
  <dimension ref="D20:P69"/>
  <sheetViews>
    <sheetView zoomScale="70" zoomScaleNormal="70" workbookViewId="0">
      <selection activeCell="S73" sqref="A1:S73"/>
    </sheetView>
  </sheetViews>
  <sheetFormatPr defaultColWidth="9.140625" defaultRowHeight="15" x14ac:dyDescent="0.25"/>
  <cols>
    <col min="1" max="1" width="9.140625" style="5"/>
    <col min="2" max="2" width="15.85546875" style="5" customWidth="1"/>
    <col min="3" max="3" width="18" style="5" customWidth="1"/>
    <col min="4" max="4" width="23" style="5" customWidth="1"/>
    <col min="5" max="5" width="21" style="5" customWidth="1"/>
    <col min="6" max="6" width="21.85546875" style="5" customWidth="1"/>
    <col min="7" max="7" width="16.7109375" style="5" customWidth="1"/>
    <col min="8" max="8" width="5.85546875" style="5" customWidth="1"/>
    <col min="9" max="9" width="22" style="5" customWidth="1"/>
    <col min="10" max="10" width="20.42578125" style="5" customWidth="1"/>
    <col min="11" max="11" width="14.28515625" style="5" customWidth="1"/>
    <col min="12" max="12" width="15.7109375" style="5" customWidth="1"/>
    <col min="13" max="13" width="19.5703125" style="5" customWidth="1"/>
    <col min="14" max="14" width="21.28515625" style="5" customWidth="1"/>
    <col min="15" max="15" width="18.28515625" style="5" customWidth="1"/>
    <col min="16" max="16" width="16.7109375" style="5" customWidth="1"/>
    <col min="17" max="17" width="11.42578125" style="5" customWidth="1"/>
    <col min="18" max="18" width="9.7109375" style="5" customWidth="1"/>
    <col min="19" max="19" width="11.7109375" style="5" customWidth="1"/>
    <col min="20" max="20" width="9.85546875" style="5" customWidth="1"/>
    <col min="21" max="21" width="10" style="5" customWidth="1"/>
    <col min="22" max="16384" width="9.140625" style="5"/>
  </cols>
  <sheetData>
    <row r="20" spans="4:16" ht="28.15" customHeight="1" x14ac:dyDescent="0.25">
      <c r="J20" t="s">
        <v>34</v>
      </c>
      <c r="K20"/>
      <c r="L20"/>
      <c r="M20"/>
      <c r="N20"/>
      <c r="O20"/>
      <c r="P20"/>
    </row>
    <row r="21" spans="4:16" ht="28.15" customHeight="1" x14ac:dyDescent="0.25">
      <c r="D21" s="9" t="s">
        <v>24</v>
      </c>
      <c r="E21" s="9" t="s">
        <v>25</v>
      </c>
      <c r="F21" s="9" t="s">
        <v>26</v>
      </c>
      <c r="J21"/>
      <c r="K21"/>
      <c r="L21"/>
      <c r="M21"/>
      <c r="N21"/>
      <c r="O21"/>
      <c r="P21"/>
    </row>
    <row r="22" spans="4:16" ht="28.15" customHeight="1" thickBot="1" x14ac:dyDescent="0.3">
      <c r="D22" s="10">
        <v>3700</v>
      </c>
      <c r="E22" s="10">
        <v>3300</v>
      </c>
      <c r="F22" s="10">
        <v>2900</v>
      </c>
      <c r="J22" t="s">
        <v>35</v>
      </c>
      <c r="K22"/>
      <c r="L22"/>
      <c r="M22"/>
      <c r="N22"/>
      <c r="O22"/>
      <c r="P22"/>
    </row>
    <row r="23" spans="4:16" ht="28.15" customHeight="1" x14ac:dyDescent="0.25">
      <c r="D23" s="10">
        <v>2900</v>
      </c>
      <c r="E23" s="10">
        <v>2100</v>
      </c>
      <c r="F23" s="10">
        <v>4300</v>
      </c>
      <c r="J23" s="48" t="s">
        <v>36</v>
      </c>
      <c r="K23" s="48" t="s">
        <v>37</v>
      </c>
      <c r="L23" s="48" t="s">
        <v>38</v>
      </c>
      <c r="M23" s="48" t="s">
        <v>39</v>
      </c>
      <c r="N23" s="48" t="s">
        <v>40</v>
      </c>
      <c r="O23"/>
      <c r="P23"/>
    </row>
    <row r="24" spans="4:16" ht="37.5" customHeight="1" x14ac:dyDescent="0.25">
      <c r="D24" s="10">
        <v>4100</v>
      </c>
      <c r="E24" s="10">
        <v>2600</v>
      </c>
      <c r="F24" s="10">
        <v>5200</v>
      </c>
      <c r="J24" t="s">
        <v>41</v>
      </c>
      <c r="K24">
        <v>10</v>
      </c>
      <c r="L24">
        <v>39500</v>
      </c>
      <c r="M24">
        <v>3950</v>
      </c>
      <c r="N24">
        <v>1062777.7777777778</v>
      </c>
      <c r="O24"/>
      <c r="P24"/>
    </row>
    <row r="25" spans="4:16" ht="25.9" customHeight="1" x14ac:dyDescent="0.25">
      <c r="D25" s="10">
        <v>4900</v>
      </c>
      <c r="E25" s="10">
        <v>2100</v>
      </c>
      <c r="F25" s="10">
        <v>3300</v>
      </c>
      <c r="J25" t="s">
        <v>42</v>
      </c>
      <c r="K25">
        <v>8</v>
      </c>
      <c r="L25">
        <v>24300</v>
      </c>
      <c r="M25">
        <v>3037.5</v>
      </c>
      <c r="N25">
        <v>674107.14285714284</v>
      </c>
      <c r="O25"/>
      <c r="P25"/>
    </row>
    <row r="26" spans="4:16" ht="28.15" customHeight="1" thickBot="1" x14ac:dyDescent="0.3">
      <c r="D26" s="10">
        <v>4900</v>
      </c>
      <c r="E26" s="10">
        <v>3600</v>
      </c>
      <c r="F26" s="10">
        <v>3600</v>
      </c>
      <c r="J26" s="47" t="s">
        <v>43</v>
      </c>
      <c r="K26" s="47">
        <v>12</v>
      </c>
      <c r="L26" s="47">
        <v>44000</v>
      </c>
      <c r="M26" s="47">
        <v>3666.6666666666665</v>
      </c>
      <c r="N26" s="47">
        <v>604242.42424242338</v>
      </c>
      <c r="O26"/>
      <c r="P26"/>
    </row>
    <row r="27" spans="4:16" ht="24" customHeight="1" x14ac:dyDescent="0.25">
      <c r="D27" s="10">
        <v>5300</v>
      </c>
      <c r="E27" s="10">
        <v>2700</v>
      </c>
      <c r="F27" s="10">
        <v>3300</v>
      </c>
      <c r="J27"/>
      <c r="K27"/>
      <c r="L27"/>
      <c r="M27"/>
      <c r="N27"/>
      <c r="O27"/>
      <c r="P27"/>
    </row>
    <row r="28" spans="4:16" ht="25.9" customHeight="1" x14ac:dyDescent="0.25">
      <c r="D28" s="10">
        <v>2200</v>
      </c>
      <c r="E28" s="10">
        <v>4500</v>
      </c>
      <c r="F28" s="10">
        <v>3700</v>
      </c>
      <c r="J28"/>
      <c r="K28"/>
      <c r="L28"/>
      <c r="M28"/>
      <c r="N28"/>
      <c r="O28"/>
      <c r="P28"/>
    </row>
    <row r="29" spans="4:16" ht="24.6" customHeight="1" thickBot="1" x14ac:dyDescent="0.3">
      <c r="D29" s="10">
        <v>3700</v>
      </c>
      <c r="E29" s="10">
        <v>3400</v>
      </c>
      <c r="F29" s="10">
        <v>2400</v>
      </c>
      <c r="J29" t="s">
        <v>44</v>
      </c>
      <c r="K29"/>
      <c r="L29"/>
      <c r="M29"/>
      <c r="N29"/>
      <c r="O29"/>
      <c r="P29"/>
    </row>
    <row r="30" spans="4:16" ht="27" customHeight="1" x14ac:dyDescent="0.35">
      <c r="D30" s="10">
        <v>4800</v>
      </c>
      <c r="E30" s="10"/>
      <c r="F30" s="10">
        <v>4400</v>
      </c>
      <c r="J30" s="48" t="s">
        <v>45</v>
      </c>
      <c r="K30" s="48" t="s">
        <v>46</v>
      </c>
      <c r="L30" s="48" t="s">
        <v>47</v>
      </c>
      <c r="M30" s="48" t="s">
        <v>48</v>
      </c>
      <c r="N30" s="49" t="s">
        <v>55</v>
      </c>
      <c r="O30" s="48" t="s">
        <v>50</v>
      </c>
      <c r="P30" s="50" t="s">
        <v>51</v>
      </c>
    </row>
    <row r="31" spans="4:16" ht="30.75" customHeight="1" x14ac:dyDescent="0.25">
      <c r="D31" s="10">
        <v>3000</v>
      </c>
      <c r="E31" s="10"/>
      <c r="F31" s="10">
        <v>3300</v>
      </c>
      <c r="J31" t="s">
        <v>52</v>
      </c>
      <c r="K31">
        <v>3808250</v>
      </c>
      <c r="L31">
        <v>2</v>
      </c>
      <c r="M31">
        <v>1904125</v>
      </c>
      <c r="N31" s="52">
        <v>2.4562996436605422</v>
      </c>
      <c r="O31">
        <v>0.10469390515902501</v>
      </c>
      <c r="P31" s="51">
        <v>3.3541308285291991</v>
      </c>
    </row>
    <row r="32" spans="4:16" ht="27.75" customHeight="1" x14ac:dyDescent="0.25">
      <c r="D32" s="10"/>
      <c r="E32" s="10"/>
      <c r="F32" s="10">
        <v>4400</v>
      </c>
      <c r="J32" t="s">
        <v>53</v>
      </c>
      <c r="K32">
        <v>20930416.666666664</v>
      </c>
      <c r="L32">
        <v>27</v>
      </c>
      <c r="M32">
        <v>775200.61728395056</v>
      </c>
      <c r="N32"/>
      <c r="O32"/>
      <c r="P32"/>
    </row>
    <row r="33" spans="4:16" ht="33" customHeight="1" x14ac:dyDescent="0.25">
      <c r="D33" s="10"/>
      <c r="E33" s="10"/>
      <c r="F33" s="10">
        <v>3200</v>
      </c>
      <c r="J33"/>
      <c r="K33"/>
      <c r="L33"/>
      <c r="M33"/>
      <c r="N33"/>
      <c r="O33"/>
      <c r="P33"/>
    </row>
    <row r="34" spans="4:16" ht="15.6" customHeight="1" thickBot="1" x14ac:dyDescent="0.3">
      <c r="J34" s="47" t="s">
        <v>54</v>
      </c>
      <c r="K34" s="47">
        <v>24738666.666666664</v>
      </c>
      <c r="L34" s="47">
        <v>29</v>
      </c>
      <c r="M34" s="47"/>
      <c r="N34" s="47"/>
      <c r="O34" s="47"/>
      <c r="P34" s="47"/>
    </row>
    <row r="35" spans="4:16" ht="33" customHeight="1" x14ac:dyDescent="0.25"/>
    <row r="37" spans="4:16" ht="36.6" customHeight="1" x14ac:dyDescent="0.25"/>
    <row r="55" spans="10:16" x14ac:dyDescent="0.25">
      <c r="J55" t="s">
        <v>34</v>
      </c>
      <c r="K55"/>
      <c r="L55"/>
      <c r="M55"/>
      <c r="N55"/>
      <c r="O55"/>
      <c r="P55"/>
    </row>
    <row r="56" spans="10:16" x14ac:dyDescent="0.25">
      <c r="J56"/>
      <c r="K56"/>
      <c r="L56"/>
      <c r="M56"/>
      <c r="N56"/>
      <c r="O56"/>
      <c r="P56"/>
    </row>
    <row r="57" spans="10:16" ht="15.75" thickBot="1" x14ac:dyDescent="0.3">
      <c r="J57" t="s">
        <v>35</v>
      </c>
      <c r="K57"/>
      <c r="L57"/>
      <c r="M57"/>
      <c r="N57"/>
      <c r="O57"/>
      <c r="P57"/>
    </row>
    <row r="58" spans="10:16" x14ac:dyDescent="0.25">
      <c r="J58" s="48" t="s">
        <v>36</v>
      </c>
      <c r="K58" s="48" t="s">
        <v>37</v>
      </c>
      <c r="L58" s="48" t="s">
        <v>38</v>
      </c>
      <c r="M58" s="48" t="s">
        <v>39</v>
      </c>
      <c r="N58" s="48" t="s">
        <v>40</v>
      </c>
      <c r="O58"/>
      <c r="P58"/>
    </row>
    <row r="59" spans="10:16" x14ac:dyDescent="0.25">
      <c r="J59" t="s">
        <v>41</v>
      </c>
      <c r="K59">
        <v>10</v>
      </c>
      <c r="L59">
        <v>39500</v>
      </c>
      <c r="M59">
        <v>3950</v>
      </c>
      <c r="N59">
        <v>1062777.7777777778</v>
      </c>
      <c r="O59"/>
      <c r="P59"/>
    </row>
    <row r="60" spans="10:16" x14ac:dyDescent="0.25">
      <c r="J60" t="s">
        <v>42</v>
      </c>
      <c r="K60">
        <v>8</v>
      </c>
      <c r="L60">
        <v>24300</v>
      </c>
      <c r="M60">
        <v>3037.5</v>
      </c>
      <c r="N60">
        <v>674107.14285714284</v>
      </c>
      <c r="O60"/>
      <c r="P60"/>
    </row>
    <row r="61" spans="10:16" ht="15.75" thickBot="1" x14ac:dyDescent="0.3">
      <c r="J61" s="47" t="s">
        <v>43</v>
      </c>
      <c r="K61" s="47">
        <v>12</v>
      </c>
      <c r="L61" s="47">
        <v>44000</v>
      </c>
      <c r="M61" s="47">
        <v>3666.6666666666665</v>
      </c>
      <c r="N61" s="47">
        <v>604242.42424242338</v>
      </c>
      <c r="O61"/>
      <c r="P61"/>
    </row>
    <row r="62" spans="10:16" x14ac:dyDescent="0.25">
      <c r="J62"/>
      <c r="K62"/>
      <c r="L62"/>
      <c r="M62"/>
      <c r="N62"/>
      <c r="O62"/>
      <c r="P62"/>
    </row>
    <row r="63" spans="10:16" x14ac:dyDescent="0.25">
      <c r="J63"/>
      <c r="K63"/>
      <c r="L63"/>
      <c r="M63"/>
      <c r="N63"/>
      <c r="O63"/>
      <c r="P63"/>
    </row>
    <row r="64" spans="10:16" ht="15.75" thickBot="1" x14ac:dyDescent="0.3">
      <c r="J64" t="s">
        <v>44</v>
      </c>
      <c r="K64"/>
      <c r="L64"/>
      <c r="M64"/>
      <c r="N64"/>
      <c r="O64"/>
      <c r="P64"/>
    </row>
    <row r="65" spans="10:16" x14ac:dyDescent="0.25">
      <c r="J65" s="48" t="s">
        <v>45</v>
      </c>
      <c r="K65" s="48" t="s">
        <v>46</v>
      </c>
      <c r="L65" s="48" t="s">
        <v>47</v>
      </c>
      <c r="M65" s="48" t="s">
        <v>48</v>
      </c>
      <c r="N65" s="48" t="s">
        <v>49</v>
      </c>
      <c r="O65" s="48" t="s">
        <v>50</v>
      </c>
      <c r="P65" s="48" t="s">
        <v>51</v>
      </c>
    </row>
    <row r="66" spans="10:16" x14ac:dyDescent="0.25">
      <c r="J66" t="s">
        <v>52</v>
      </c>
      <c r="K66">
        <v>3808250</v>
      </c>
      <c r="L66">
        <v>2</v>
      </c>
      <c r="M66">
        <v>1904125</v>
      </c>
      <c r="N66">
        <v>2.4562996436605422</v>
      </c>
      <c r="O66">
        <v>0.10469390515902501</v>
      </c>
      <c r="P66">
        <v>3.3541308285291991</v>
      </c>
    </row>
    <row r="67" spans="10:16" x14ac:dyDescent="0.25">
      <c r="J67" t="s">
        <v>53</v>
      </c>
      <c r="K67">
        <v>20930416.666666664</v>
      </c>
      <c r="L67">
        <v>27</v>
      </c>
      <c r="M67">
        <v>775200.61728395056</v>
      </c>
      <c r="N67"/>
      <c r="O67"/>
      <c r="P67"/>
    </row>
    <row r="68" spans="10:16" x14ac:dyDescent="0.25">
      <c r="J68"/>
      <c r="K68"/>
      <c r="L68"/>
      <c r="M68"/>
      <c r="N68"/>
      <c r="O68"/>
      <c r="P68"/>
    </row>
    <row r="69" spans="10:16" ht="15.75" thickBot="1" x14ac:dyDescent="0.3">
      <c r="J69" s="47" t="s">
        <v>54</v>
      </c>
      <c r="K69" s="47">
        <v>24738666.666666664</v>
      </c>
      <c r="L69" s="47">
        <v>29</v>
      </c>
      <c r="M69" s="47"/>
      <c r="N69" s="47"/>
      <c r="O69" s="47"/>
      <c r="P69" s="47"/>
    </row>
  </sheetData>
  <pageMargins left="0.7" right="0.7" top="0.75" bottom="0.75" header="0.3" footer="0.3"/>
  <pageSetup scale="4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273B-CDB0-4071-B8FA-1853E5ECF93E}">
  <sheetPr>
    <pageSetUpPr fitToPage="1"/>
  </sheetPr>
  <dimension ref="B10:M73"/>
  <sheetViews>
    <sheetView zoomScale="80" zoomScaleNormal="80" workbookViewId="0"/>
  </sheetViews>
  <sheetFormatPr defaultColWidth="9.140625" defaultRowHeight="15" x14ac:dyDescent="0.25"/>
  <cols>
    <col min="1" max="1" width="9.140625" style="5"/>
    <col min="2" max="2" width="9.28515625" style="5" customWidth="1"/>
    <col min="3" max="3" width="18.42578125" style="5" customWidth="1"/>
    <col min="4" max="4" width="13.5703125" style="5" customWidth="1"/>
    <col min="5" max="5" width="15.28515625" style="5" customWidth="1"/>
    <col min="6" max="6" width="15.140625" style="5" customWidth="1"/>
    <col min="7" max="7" width="14.7109375" style="5" customWidth="1"/>
    <col min="8" max="8" width="26" style="5" customWidth="1"/>
    <col min="9" max="9" width="25.140625" style="5" customWidth="1"/>
    <col min="10" max="10" width="25.5703125" style="5" customWidth="1"/>
    <col min="11" max="11" width="15.7109375" style="5" customWidth="1"/>
    <col min="12" max="13" width="16.7109375" style="5" customWidth="1"/>
    <col min="14" max="14" width="15.5703125" style="5" customWidth="1"/>
    <col min="15" max="15" width="16.85546875" style="5" customWidth="1"/>
    <col min="16" max="16" width="8.140625" style="5" customWidth="1"/>
    <col min="17" max="17" width="17" style="5" customWidth="1"/>
    <col min="18" max="18" width="6.28515625" style="5" customWidth="1"/>
    <col min="19" max="19" width="17.28515625" style="5" customWidth="1"/>
    <col min="20" max="20" width="6.28515625" style="5" customWidth="1"/>
    <col min="21" max="21" width="14.7109375" style="5" customWidth="1"/>
    <col min="22" max="22" width="9.140625" style="5"/>
    <col min="23" max="23" width="17.42578125" style="5" customWidth="1"/>
    <col min="24" max="16384" width="9.140625" style="5"/>
  </cols>
  <sheetData>
    <row r="10" s="5" customFormat="1" ht="14.45" customHeight="1" x14ac:dyDescent="0.25"/>
    <row r="11" s="5" customFormat="1" ht="14.45" customHeight="1" x14ac:dyDescent="0.25"/>
    <row r="12" s="5" customFormat="1" ht="14.45" customHeight="1" x14ac:dyDescent="0.25"/>
    <row r="16" s="5" customFormat="1" ht="14.45" customHeight="1" x14ac:dyDescent="0.25"/>
    <row r="17" s="5" customFormat="1" ht="14.45" customHeight="1" x14ac:dyDescent="0.25"/>
    <row r="18" s="5" customFormat="1" ht="14.45" customHeight="1" x14ac:dyDescent="0.25"/>
    <row r="21" s="5" customFormat="1" ht="14.45" customHeight="1" x14ac:dyDescent="0.25"/>
    <row r="22" s="5" customFormat="1" ht="14.45" customHeight="1" x14ac:dyDescent="0.25"/>
    <row r="23" s="5" customFormat="1" ht="2.25" customHeight="1" x14ac:dyDescent="0.25"/>
    <row r="24" s="5" customFormat="1" ht="42" customHeight="1" x14ac:dyDescent="0.25"/>
    <row r="25" s="5" customFormat="1" ht="47.45" customHeight="1" x14ac:dyDescent="0.25"/>
    <row r="26" s="5" customFormat="1" ht="33.6" customHeight="1" x14ac:dyDescent="0.25"/>
    <row r="27" s="5" customFormat="1" ht="39" customHeight="1" x14ac:dyDescent="0.25"/>
    <row r="28" s="5" customFormat="1" ht="29.45" customHeight="1" x14ac:dyDescent="0.25"/>
    <row r="29" s="5" customFormat="1" ht="27" customHeight="1" x14ac:dyDescent="0.25"/>
    <row r="30" s="5" customFormat="1" ht="32.450000000000003" customHeight="1" x14ac:dyDescent="0.25"/>
    <row r="31" s="5" customFormat="1" ht="34.15" customHeight="1" x14ac:dyDescent="0.25"/>
    <row r="32" s="5" customFormat="1" ht="16.899999999999999" customHeight="1" x14ac:dyDescent="0.25"/>
    <row r="33" spans="3:9" ht="19.899999999999999" customHeight="1" x14ac:dyDescent="0.25"/>
    <row r="34" spans="3:9" ht="18.600000000000001" customHeight="1" x14ac:dyDescent="0.25"/>
    <row r="35" spans="3:9" ht="18" customHeight="1" x14ac:dyDescent="0.25"/>
    <row r="36" spans="3:9" ht="18" customHeight="1" x14ac:dyDescent="0.25"/>
    <row r="37" spans="3:9" ht="15.6" customHeight="1" x14ac:dyDescent="0.25">
      <c r="F37" s="11"/>
      <c r="G37" s="11"/>
      <c r="H37" s="11"/>
      <c r="I37" s="11"/>
    </row>
    <row r="38" spans="3:9" ht="15.6" customHeight="1" x14ac:dyDescent="0.25">
      <c r="E38" s="11"/>
      <c r="F38" s="11"/>
      <c r="G38" s="11"/>
      <c r="H38" s="11"/>
      <c r="I38" s="11"/>
    </row>
    <row r="39" spans="3:9" x14ac:dyDescent="0.25">
      <c r="E39" s="11"/>
      <c r="F39" s="11"/>
      <c r="G39" s="11"/>
      <c r="H39" s="11"/>
      <c r="I39" s="11"/>
    </row>
    <row r="40" spans="3:9" ht="51.6" customHeight="1" x14ac:dyDescent="0.25">
      <c r="E40" s="11"/>
      <c r="F40" s="11"/>
      <c r="G40" s="11"/>
      <c r="H40" s="11"/>
      <c r="I40" s="11"/>
    </row>
    <row r="41" spans="3:9" ht="24" customHeight="1" x14ac:dyDescent="0.25">
      <c r="E41" s="11"/>
      <c r="F41" s="11"/>
      <c r="G41" s="11"/>
      <c r="H41" s="11"/>
      <c r="I41" s="11"/>
    </row>
    <row r="42" spans="3:9" ht="24.6" customHeight="1" x14ac:dyDescent="0.25">
      <c r="E42" s="11"/>
      <c r="F42" s="11"/>
      <c r="G42" s="11"/>
      <c r="H42" s="11"/>
      <c r="I42" s="11"/>
    </row>
    <row r="43" spans="3:9" ht="22.15" customHeight="1" x14ac:dyDescent="0.25">
      <c r="E43" s="11"/>
      <c r="F43" s="11"/>
      <c r="G43" s="11"/>
      <c r="H43" s="11"/>
      <c r="I43" s="11"/>
    </row>
    <row r="44" spans="3:9" ht="21.6" customHeight="1" x14ac:dyDescent="0.25">
      <c r="E44" s="11"/>
      <c r="F44" s="11"/>
      <c r="G44" s="11"/>
      <c r="H44" s="11"/>
      <c r="I44" s="11"/>
    </row>
    <row r="45" spans="3:9" ht="27.6" customHeight="1" x14ac:dyDescent="0.25">
      <c r="E45" s="11"/>
      <c r="F45" s="11"/>
      <c r="G45" s="11"/>
      <c r="H45" s="11"/>
      <c r="I45" s="11"/>
    </row>
    <row r="46" spans="3:9" x14ac:dyDescent="0.25">
      <c r="C46" s="11"/>
      <c r="D46" s="11"/>
      <c r="E46" s="11"/>
      <c r="F46" s="11"/>
      <c r="G46" s="11"/>
      <c r="H46" s="11"/>
      <c r="I46" s="11"/>
    </row>
    <row r="47" spans="3:9" x14ac:dyDescent="0.25">
      <c r="C47" s="11"/>
      <c r="D47" s="11"/>
      <c r="E47" s="11"/>
      <c r="F47" s="11"/>
      <c r="G47" s="11"/>
      <c r="H47" s="11"/>
      <c r="I47" s="11"/>
    </row>
    <row r="48" spans="3:9" x14ac:dyDescent="0.25">
      <c r="C48" s="11"/>
      <c r="D48" s="11"/>
      <c r="E48" s="11"/>
      <c r="F48" s="11"/>
      <c r="G48" s="11"/>
      <c r="H48" s="11"/>
      <c r="I48" s="11"/>
    </row>
    <row r="49" spans="2:13" ht="15" customHeight="1" x14ac:dyDescent="0.25">
      <c r="C49" s="11"/>
      <c r="D49" s="11"/>
      <c r="E49" s="11"/>
      <c r="F49" s="11"/>
      <c r="G49" s="11"/>
      <c r="H49" s="11"/>
      <c r="I49" s="11"/>
      <c r="J49" s="11"/>
      <c r="M49" s="8"/>
    </row>
    <row r="50" spans="2:13" ht="14.45" customHeight="1" x14ac:dyDescent="0.25">
      <c r="B50" s="12"/>
      <c r="C50" s="11"/>
      <c r="D50" s="11"/>
      <c r="E50" s="11"/>
      <c r="F50" s="11"/>
      <c r="G50" s="11"/>
      <c r="H50" s="11"/>
      <c r="I50" s="11"/>
      <c r="J50" s="11"/>
      <c r="K50" s="11"/>
      <c r="M50" s="8"/>
    </row>
    <row r="51" spans="2:13" ht="14.45" customHeight="1" x14ac:dyDescent="0.25">
      <c r="B51" s="12"/>
      <c r="C51" s="11"/>
      <c r="D51" s="11"/>
      <c r="E51" s="11"/>
      <c r="F51" s="11"/>
      <c r="G51" s="11"/>
      <c r="H51" s="11"/>
      <c r="I51" s="11"/>
      <c r="J51" s="11"/>
      <c r="K51" s="11"/>
      <c r="M51" s="8"/>
    </row>
    <row r="52" spans="2:13" x14ac:dyDescent="0.25">
      <c r="C52" s="11"/>
      <c r="D52" s="11"/>
      <c r="E52" s="11"/>
      <c r="F52" s="11"/>
      <c r="G52" s="11"/>
      <c r="H52" s="11"/>
      <c r="I52" s="11"/>
      <c r="J52" s="11"/>
      <c r="K52" s="11"/>
      <c r="M52" s="8"/>
    </row>
    <row r="53" spans="2:13" x14ac:dyDescent="0.25">
      <c r="C53" s="11"/>
      <c r="D53" s="11"/>
      <c r="E53" s="11"/>
      <c r="F53" s="11"/>
      <c r="G53" s="11"/>
      <c r="H53" s="11"/>
      <c r="I53" s="11"/>
      <c r="J53" s="11"/>
      <c r="K53" s="11"/>
      <c r="M53" s="8"/>
    </row>
    <row r="54" spans="2:13" x14ac:dyDescent="0.25">
      <c r="C54" s="11"/>
      <c r="D54" s="11"/>
      <c r="E54" s="11"/>
      <c r="F54" s="11"/>
      <c r="G54" s="11"/>
      <c r="H54" s="11"/>
      <c r="I54" s="11"/>
      <c r="J54" s="11"/>
      <c r="K54" s="11"/>
    </row>
    <row r="55" spans="2:13" x14ac:dyDescent="0.25">
      <c r="C55" s="11"/>
      <c r="D55" s="11"/>
      <c r="E55" s="11"/>
      <c r="F55" s="11"/>
      <c r="G55" s="11"/>
      <c r="H55" s="11"/>
      <c r="I55" s="11"/>
      <c r="J55" s="11"/>
      <c r="K55" s="11"/>
    </row>
    <row r="56" spans="2:13" x14ac:dyDescent="0.25">
      <c r="C56" s="11"/>
      <c r="D56" s="11"/>
      <c r="E56" s="11"/>
      <c r="F56" s="11"/>
      <c r="G56" s="11"/>
      <c r="H56" s="11"/>
      <c r="I56" s="11"/>
      <c r="J56" s="11"/>
      <c r="K56" s="11"/>
    </row>
    <row r="57" spans="2:13" x14ac:dyDescent="0.25">
      <c r="C57" s="11"/>
      <c r="D57" s="11"/>
      <c r="E57" s="11"/>
      <c r="F57" s="11"/>
      <c r="G57" s="11"/>
      <c r="H57" s="11"/>
      <c r="I57" s="11"/>
      <c r="J57" s="11"/>
      <c r="K57" s="11"/>
    </row>
    <row r="58" spans="2:13" x14ac:dyDescent="0.25">
      <c r="C58" s="11"/>
      <c r="D58" s="11"/>
      <c r="E58" s="11"/>
      <c r="F58" s="11"/>
      <c r="G58" s="11"/>
      <c r="H58" s="11"/>
      <c r="I58" s="11"/>
      <c r="J58" s="11"/>
      <c r="K58" s="11"/>
    </row>
    <row r="59" spans="2:13" x14ac:dyDescent="0.25">
      <c r="C59" s="11"/>
      <c r="D59" s="11"/>
      <c r="E59" s="11"/>
      <c r="F59" s="11"/>
      <c r="G59" s="11"/>
      <c r="H59" s="11"/>
      <c r="I59" s="11"/>
      <c r="J59" s="11"/>
      <c r="K59" s="11"/>
    </row>
    <row r="60" spans="2:13" x14ac:dyDescent="0.25">
      <c r="C60" s="11"/>
      <c r="D60" s="11"/>
      <c r="E60" s="11"/>
      <c r="F60" s="11"/>
      <c r="G60" s="11"/>
      <c r="H60" s="11"/>
      <c r="I60" s="11"/>
      <c r="J60" s="11"/>
      <c r="K60" s="11"/>
    </row>
    <row r="61" spans="2:13" x14ac:dyDescent="0.25">
      <c r="C61" s="11"/>
      <c r="D61" s="11"/>
      <c r="E61" s="11"/>
      <c r="F61" s="11"/>
      <c r="G61" s="11"/>
      <c r="H61" s="11"/>
      <c r="I61" s="11"/>
      <c r="J61" s="11"/>
      <c r="K61" s="11"/>
    </row>
    <row r="62" spans="2:13" x14ac:dyDescent="0.25">
      <c r="C62" s="11"/>
      <c r="D62" s="11"/>
      <c r="E62" s="11"/>
      <c r="F62" s="11"/>
      <c r="G62" s="11"/>
      <c r="H62" s="11"/>
      <c r="I62" s="11"/>
      <c r="J62" s="11"/>
      <c r="K62" s="11"/>
    </row>
    <row r="63" spans="2:13" x14ac:dyDescent="0.25">
      <c r="C63" s="11"/>
      <c r="D63" s="11"/>
      <c r="E63" s="11"/>
      <c r="F63" s="11"/>
      <c r="G63" s="11"/>
      <c r="H63" s="11"/>
      <c r="I63" s="11"/>
      <c r="J63" s="11"/>
      <c r="K63" s="11"/>
    </row>
    <row r="64" spans="2:13" x14ac:dyDescent="0.25">
      <c r="C64" s="11"/>
      <c r="D64" s="11"/>
      <c r="E64" s="11"/>
      <c r="F64" s="11"/>
      <c r="G64" s="11"/>
      <c r="H64" s="11"/>
      <c r="I64" s="11"/>
      <c r="J64" s="11"/>
      <c r="K64" s="11"/>
    </row>
    <row r="65" spans="3:11" x14ac:dyDescent="0.25">
      <c r="C65" s="11"/>
      <c r="D65" s="11"/>
      <c r="E65" s="11"/>
      <c r="F65" s="11"/>
      <c r="G65" s="11"/>
      <c r="H65" s="11"/>
      <c r="I65" s="11"/>
      <c r="J65" s="11"/>
      <c r="K65" s="11"/>
    </row>
    <row r="66" spans="3:11" x14ac:dyDescent="0.25">
      <c r="C66" s="11"/>
      <c r="D66" s="11"/>
      <c r="E66" s="11"/>
      <c r="F66" s="11"/>
      <c r="G66" s="11"/>
      <c r="H66" s="11"/>
      <c r="I66" s="11"/>
      <c r="J66" s="11"/>
      <c r="K66" s="11"/>
    </row>
    <row r="67" spans="3:11" x14ac:dyDescent="0.25">
      <c r="C67" s="11"/>
      <c r="D67" s="11"/>
      <c r="E67" s="11"/>
      <c r="F67" s="11"/>
      <c r="G67" s="11"/>
      <c r="H67" s="11"/>
      <c r="I67" s="11"/>
      <c r="J67" s="11"/>
      <c r="K67" s="11"/>
    </row>
    <row r="68" spans="3:11" ht="15" customHeight="1" x14ac:dyDescent="0.25">
      <c r="C68" s="11"/>
      <c r="D68" s="11"/>
      <c r="E68" s="11"/>
      <c r="F68" s="11"/>
      <c r="G68" s="11"/>
      <c r="H68" s="11"/>
      <c r="I68" s="11"/>
      <c r="J68" s="11"/>
      <c r="K68" s="11"/>
    </row>
    <row r="69" spans="3:11" ht="15" customHeight="1" x14ac:dyDescent="0.25">
      <c r="C69" s="11"/>
      <c r="D69" s="11"/>
      <c r="E69" s="11"/>
      <c r="F69" s="11"/>
      <c r="G69" s="11"/>
      <c r="H69" s="11"/>
      <c r="I69" s="11"/>
      <c r="J69" s="11"/>
      <c r="K69" s="11"/>
    </row>
    <row r="70" spans="3:11" x14ac:dyDescent="0.25">
      <c r="C70" s="11"/>
      <c r="D70" s="11"/>
      <c r="E70" s="11"/>
      <c r="F70" s="11"/>
      <c r="G70" s="11"/>
      <c r="H70" s="11"/>
      <c r="I70" s="11"/>
      <c r="J70" s="11"/>
      <c r="K70" s="11"/>
    </row>
    <row r="71" spans="3:11" x14ac:dyDescent="0.25">
      <c r="C71" s="11"/>
      <c r="D71" s="11"/>
      <c r="E71" s="11"/>
      <c r="F71" s="11"/>
      <c r="G71" s="11"/>
      <c r="H71" s="11"/>
      <c r="I71" s="11"/>
      <c r="J71" s="11"/>
      <c r="K71" s="11"/>
    </row>
    <row r="72" spans="3:11" x14ac:dyDescent="0.25">
      <c r="C72" s="11"/>
      <c r="D72" s="11"/>
      <c r="E72" s="11"/>
      <c r="F72" s="11"/>
      <c r="G72" s="11"/>
      <c r="H72" s="11"/>
      <c r="I72" s="11"/>
      <c r="J72" s="11"/>
      <c r="K72" s="11"/>
    </row>
    <row r="73" spans="3:11" x14ac:dyDescent="0.25">
      <c r="C73" s="11"/>
      <c r="D73" s="11"/>
      <c r="E73" s="11"/>
      <c r="F73" s="11"/>
      <c r="G73" s="11"/>
      <c r="H73" s="11"/>
      <c r="I73" s="11"/>
      <c r="J73" s="11"/>
      <c r="K73" s="11"/>
    </row>
  </sheetData>
  <pageMargins left="0.7" right="0.7" top="0.75" bottom="0.75" header="0.3" footer="0.3"/>
  <pageSetup scale="3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9625-CE81-4582-B606-B807BBD7A951}">
  <sheetPr>
    <pageSetUpPr fitToPage="1"/>
  </sheetPr>
  <dimension ref="M18:Q69"/>
  <sheetViews>
    <sheetView zoomScale="80" zoomScaleNormal="80" workbookViewId="0">
      <selection activeCell="S90" sqref="A1:S90"/>
    </sheetView>
  </sheetViews>
  <sheetFormatPr defaultColWidth="9.140625" defaultRowHeight="15" x14ac:dyDescent="0.25"/>
  <cols>
    <col min="1" max="1" width="23" style="53" customWidth="1"/>
    <col min="2" max="2" width="20.42578125" style="53" customWidth="1"/>
    <col min="3" max="3" width="19.140625" style="53" customWidth="1"/>
    <col min="4" max="4" width="16.7109375" style="53" customWidth="1"/>
    <col min="5" max="5" width="20" style="53" customWidth="1"/>
    <col min="6" max="6" width="14.28515625" style="53" customWidth="1"/>
    <col min="7" max="7" width="18.7109375" style="53" customWidth="1"/>
    <col min="8" max="8" width="24" style="53" customWidth="1"/>
    <col min="9" max="9" width="23.5703125" style="53" customWidth="1"/>
    <col min="10" max="10" width="7" style="53" customWidth="1"/>
    <col min="11" max="11" width="10.28515625" style="53" customWidth="1"/>
    <col min="12" max="12" width="9" style="53" customWidth="1"/>
    <col min="13" max="13" width="9.140625" style="53" customWidth="1"/>
    <col min="14" max="14" width="9" style="53" customWidth="1"/>
    <col min="15" max="15" width="10" style="53" customWidth="1"/>
    <col min="16" max="16" width="10.85546875" style="53" customWidth="1"/>
    <col min="17" max="17" width="11.42578125" style="53" customWidth="1"/>
    <col min="18" max="18" width="9.7109375" style="53" customWidth="1"/>
    <col min="19" max="19" width="11.7109375" style="53" customWidth="1"/>
    <col min="20" max="20" width="9.85546875" style="53" customWidth="1"/>
    <col min="21" max="21" width="10" style="53" customWidth="1"/>
    <col min="22" max="16384" width="9.140625" style="53"/>
  </cols>
  <sheetData>
    <row r="18" spans="15:16" ht="18.75" customHeight="1" x14ac:dyDescent="0.25"/>
    <row r="19" spans="15:16" ht="18.75" customHeight="1" x14ac:dyDescent="0.25"/>
    <row r="20" spans="15:16" ht="18.75" customHeight="1" x14ac:dyDescent="0.25"/>
    <row r="21" spans="15:16" ht="43.5" customHeight="1" x14ac:dyDescent="0.25"/>
    <row r="24" spans="15:16" ht="21" customHeight="1" x14ac:dyDescent="0.25"/>
    <row r="25" spans="15:16" ht="24.6" customHeight="1" x14ac:dyDescent="0.25">
      <c r="O25" s="85">
        <f>0.04^2</f>
        <v>1.6000000000000001E-3</v>
      </c>
      <c r="P25" s="85"/>
    </row>
    <row r="26" spans="15:16" ht="27" customHeight="1" x14ac:dyDescent="0.25">
      <c r="O26" s="85"/>
      <c r="P26" s="85"/>
    </row>
    <row r="27" spans="15:16" ht="48.75" customHeight="1" x14ac:dyDescent="0.25"/>
    <row r="28" spans="15:16" ht="37.5" customHeight="1" x14ac:dyDescent="0.25"/>
    <row r="29" spans="15:16" ht="30" customHeight="1" x14ac:dyDescent="0.25"/>
    <row r="30" spans="15:16" ht="31.5" customHeight="1" x14ac:dyDescent="0.25"/>
    <row r="31" spans="15:16" ht="30.75" customHeight="1" x14ac:dyDescent="0.25"/>
    <row r="32" spans="15:16" ht="32.25" customHeight="1" x14ac:dyDescent="0.25"/>
    <row r="33" spans="13:17" ht="34.5" customHeight="1" x14ac:dyDescent="0.25"/>
    <row r="34" spans="13:17" ht="29.25" customHeight="1" x14ac:dyDescent="0.25"/>
    <row r="35" spans="13:17" ht="36" customHeight="1" x14ac:dyDescent="0.25"/>
    <row r="36" spans="13:17" ht="33" customHeight="1" x14ac:dyDescent="0.25">
      <c r="M36" s="86"/>
      <c r="N36" s="86"/>
    </row>
    <row r="41" spans="13:17" ht="31.5" customHeight="1" x14ac:dyDescent="0.25"/>
    <row r="44" spans="13:17" ht="28.5" x14ac:dyDescent="0.25">
      <c r="P44" s="87">
        <f>_xlfn.CHISQ.INV(0.95,39)</f>
        <v>54.572227758941722</v>
      </c>
      <c r="Q44" s="87"/>
    </row>
    <row r="59" spans="16:17" ht="28.5" x14ac:dyDescent="0.25">
      <c r="P59" s="85">
        <f>((40-1)*(0.02))/0.0016</f>
        <v>487.5</v>
      </c>
      <c r="Q59" s="85"/>
    </row>
    <row r="68" ht="15" customHeight="1" x14ac:dyDescent="0.25"/>
    <row r="69" ht="15" customHeight="1" x14ac:dyDescent="0.25"/>
  </sheetData>
  <mergeCells count="4">
    <mergeCell ref="O25:P26"/>
    <mergeCell ref="M36:N36"/>
    <mergeCell ref="P44:Q44"/>
    <mergeCell ref="P59:Q59"/>
  </mergeCells>
  <pageMargins left="0.7" right="0.7" top="0.75" bottom="0.75" header="0.3" footer="0.3"/>
  <pageSetup scale="3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5F4A-75B8-4EF6-88B6-AB43BD93B3BB}">
  <sheetPr>
    <pageSetUpPr fitToPage="1"/>
  </sheetPr>
  <dimension ref="E13:O56"/>
  <sheetViews>
    <sheetView zoomScale="70" zoomScaleNormal="70" workbookViewId="0"/>
  </sheetViews>
  <sheetFormatPr defaultColWidth="9.140625" defaultRowHeight="15" x14ac:dyDescent="0.25"/>
  <cols>
    <col min="1" max="1" width="9.140625" style="5"/>
    <col min="2" max="2" width="14" style="5" customWidth="1"/>
    <col min="3" max="3" width="15.42578125" style="5" customWidth="1"/>
    <col min="4" max="4" width="12.28515625" style="5" customWidth="1"/>
    <col min="5" max="5" width="15" style="5" customWidth="1"/>
    <col min="6" max="6" width="15.28515625" style="5" customWidth="1"/>
    <col min="7" max="7" width="17" style="5" customWidth="1"/>
    <col min="8" max="8" width="20.5703125" style="5" customWidth="1"/>
    <col min="9" max="9" width="13.7109375" style="5" customWidth="1"/>
    <col min="10" max="10" width="16.7109375" style="5" customWidth="1"/>
    <col min="11" max="11" width="23" style="5" customWidth="1"/>
    <col min="12" max="12" width="20.42578125" style="5" customWidth="1"/>
    <col min="13" max="13" width="50.7109375" style="5" customWidth="1"/>
    <col min="14" max="14" width="9.28515625" style="5" customWidth="1"/>
    <col min="15" max="15" width="9" style="5" customWidth="1"/>
    <col min="16" max="16" width="11.42578125" style="5" customWidth="1"/>
    <col min="17" max="17" width="12.85546875" style="5" customWidth="1"/>
    <col min="18" max="19" width="10.28515625" style="5" customWidth="1"/>
    <col min="20" max="21" width="9.28515625" style="5" customWidth="1"/>
    <col min="22" max="16384" width="9.140625" style="5"/>
  </cols>
  <sheetData>
    <row r="13" ht="46.9" customHeight="1" x14ac:dyDescent="0.25"/>
    <row r="14" ht="26.45" customHeight="1" x14ac:dyDescent="0.25"/>
    <row r="15" ht="27" customHeight="1" x14ac:dyDescent="0.25"/>
    <row r="16" ht="28.15" customHeight="1" x14ac:dyDescent="0.25"/>
    <row r="17" spans="5:15" ht="25.9" customHeight="1" x14ac:dyDescent="0.25"/>
    <row r="18" spans="5:15" ht="26.45" customHeight="1" x14ac:dyDescent="0.25"/>
    <row r="19" spans="5:15" ht="27.6" customHeight="1" x14ac:dyDescent="0.25"/>
    <row r="20" spans="5:15" ht="27.6" customHeight="1" x14ac:dyDescent="0.25"/>
    <row r="21" spans="5:15" ht="28.9" customHeight="1" x14ac:dyDescent="0.25">
      <c r="E21" s="6">
        <v>189</v>
      </c>
      <c r="F21" s="6">
        <v>185</v>
      </c>
      <c r="G21" s="6">
        <v>191</v>
      </c>
      <c r="H21" s="6">
        <v>195</v>
      </c>
    </row>
    <row r="22" spans="5:15" ht="28.9" customHeight="1" x14ac:dyDescent="0.25">
      <c r="E22" s="6">
        <v>195</v>
      </c>
      <c r="F22" s="6">
        <v>197</v>
      </c>
      <c r="G22" s="6">
        <v>181</v>
      </c>
      <c r="H22" s="6">
        <v>189</v>
      </c>
    </row>
    <row r="23" spans="5:15" ht="26.45" customHeight="1" x14ac:dyDescent="0.25">
      <c r="E23" s="6">
        <v>194</v>
      </c>
      <c r="F23" s="6">
        <v>186</v>
      </c>
      <c r="G23" s="6">
        <v>187</v>
      </c>
      <c r="H23" s="6">
        <v>183</v>
      </c>
    </row>
    <row r="24" spans="5:15" ht="30.6" customHeight="1" x14ac:dyDescent="0.25"/>
    <row r="25" spans="5:15" ht="38.450000000000003" customHeight="1" x14ac:dyDescent="0.25"/>
    <row r="26" spans="5:15" ht="40.5" customHeight="1" x14ac:dyDescent="0.25">
      <c r="N26" s="88" t="s">
        <v>1</v>
      </c>
      <c r="O26" s="88"/>
    </row>
    <row r="27" spans="5:15" ht="34.9" customHeight="1" x14ac:dyDescent="0.25"/>
    <row r="28" spans="5:15" ht="30" customHeight="1" x14ac:dyDescent="0.25"/>
    <row r="29" spans="5:15" ht="33" customHeight="1" x14ac:dyDescent="0.25"/>
    <row r="30" spans="5:15" ht="34.15" customHeight="1" x14ac:dyDescent="0.25"/>
    <row r="31" spans="5:15" ht="34.9" customHeight="1" x14ac:dyDescent="0.25"/>
    <row r="32" spans="5:15" ht="35.450000000000003" customHeight="1" x14ac:dyDescent="0.25"/>
    <row r="33" spans="11:11" ht="34.15" customHeight="1" x14ac:dyDescent="0.25"/>
    <row r="34" spans="11:11" ht="134.44999999999999" customHeight="1" x14ac:dyDescent="0.25"/>
    <row r="35" spans="11:11" ht="37.15" customHeight="1" x14ac:dyDescent="0.25"/>
    <row r="36" spans="11:11" ht="21.6" customHeight="1" x14ac:dyDescent="0.25"/>
    <row r="38" spans="11:11" ht="22.9" customHeight="1" x14ac:dyDescent="0.25"/>
    <row r="39" spans="11:11" ht="28.9" customHeight="1" x14ac:dyDescent="0.25"/>
    <row r="40" spans="11:11" ht="18.600000000000001" customHeight="1" x14ac:dyDescent="0.25"/>
    <row r="41" spans="11:11" ht="19.149999999999999" customHeight="1" x14ac:dyDescent="0.25"/>
    <row r="42" spans="11:11" ht="16.899999999999999" customHeight="1" x14ac:dyDescent="0.25">
      <c r="K42" s="7"/>
    </row>
    <row r="43" spans="11:11" ht="15" customHeight="1" x14ac:dyDescent="0.25">
      <c r="K43" s="8"/>
    </row>
    <row r="44" spans="11:11" x14ac:dyDescent="0.25">
      <c r="K44" s="8"/>
    </row>
    <row r="45" spans="11:11" x14ac:dyDescent="0.25">
      <c r="K45" s="8"/>
    </row>
    <row r="46" spans="11:11" x14ac:dyDescent="0.25">
      <c r="K46" s="8"/>
    </row>
    <row r="47" spans="11:11" x14ac:dyDescent="0.25">
      <c r="K47" s="8"/>
    </row>
    <row r="48" spans="11:11" x14ac:dyDescent="0.25">
      <c r="K48" s="8"/>
    </row>
    <row r="49" spans="11:11" x14ac:dyDescent="0.25">
      <c r="K49" s="8"/>
    </row>
    <row r="54" spans="11:11" ht="14.45" customHeight="1" x14ac:dyDescent="0.25"/>
    <row r="55" spans="11:11" ht="14.45" customHeight="1" x14ac:dyDescent="0.25"/>
    <row r="56" spans="11:11" ht="14.45" customHeight="1" x14ac:dyDescent="0.25"/>
  </sheetData>
  <mergeCells count="1">
    <mergeCell ref="N26:O26"/>
  </mergeCells>
  <pageMargins left="0.7" right="0.7" top="0.75" bottom="0.75" header="0.3" footer="0.3"/>
  <pageSetup scale="3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AE1B7-699E-407F-BE75-6F667037C74A}">
  <sheetPr>
    <pageSetUpPr fitToPage="1"/>
  </sheetPr>
  <dimension ref="B9:S78"/>
  <sheetViews>
    <sheetView zoomScale="70" zoomScaleNormal="70" workbookViewId="0">
      <selection activeCell="U115" sqref="A1:U115"/>
    </sheetView>
  </sheetViews>
  <sheetFormatPr defaultColWidth="9.140625" defaultRowHeight="15" x14ac:dyDescent="0.25"/>
  <cols>
    <col min="1" max="1" width="9.140625" style="53"/>
    <col min="2" max="2" width="23" style="53" customWidth="1"/>
    <col min="3" max="3" width="20.42578125" style="53" customWidth="1"/>
    <col min="4" max="4" width="19.140625" style="53" customWidth="1"/>
    <col min="5" max="5" width="27.7109375" style="53" customWidth="1"/>
    <col min="6" max="6" width="20" style="53" customWidth="1"/>
    <col min="7" max="7" width="21.7109375" style="53" customWidth="1"/>
    <col min="8" max="8" width="18.7109375" style="53" customWidth="1"/>
    <col min="9" max="9" width="24" style="53" customWidth="1"/>
    <col min="10" max="10" width="23.5703125" style="53" customWidth="1"/>
    <col min="11" max="11" width="9.140625" style="53" customWidth="1"/>
    <col min="12" max="12" width="9" style="53" customWidth="1"/>
    <col min="13" max="13" width="10" style="53" customWidth="1"/>
    <col min="14" max="14" width="10.85546875" style="53" customWidth="1"/>
    <col min="15" max="15" width="11.42578125" style="53" customWidth="1"/>
    <col min="16" max="16" width="9.7109375" style="53" customWidth="1"/>
    <col min="17" max="17" width="11.7109375" style="53" customWidth="1"/>
    <col min="18" max="18" width="9.85546875" style="53" customWidth="1"/>
    <col min="19" max="19" width="10" style="53" customWidth="1"/>
    <col min="20" max="16384" width="9.140625" style="53"/>
  </cols>
  <sheetData>
    <row r="9" spans="12:13" x14ac:dyDescent="0.25">
      <c r="L9" s="85">
        <f>12^2</f>
        <v>144</v>
      </c>
      <c r="M9" s="85"/>
    </row>
    <row r="10" spans="12:13" x14ac:dyDescent="0.25">
      <c r="L10" s="85"/>
      <c r="M10" s="85"/>
    </row>
    <row r="18" spans="2:19" ht="18.75" customHeight="1" x14ac:dyDescent="0.25"/>
    <row r="19" spans="2:19" ht="18.75" customHeight="1" x14ac:dyDescent="0.25"/>
    <row r="20" spans="2:19" ht="18.75" customHeight="1" x14ac:dyDescent="0.25"/>
    <row r="21" spans="2:19" ht="43.5" customHeight="1" x14ac:dyDescent="0.25"/>
    <row r="24" spans="2:19" ht="21" customHeight="1" x14ac:dyDescent="0.25"/>
    <row r="25" spans="2:19" ht="24.6" customHeight="1" x14ac:dyDescent="0.25"/>
    <row r="26" spans="2:19" ht="27" customHeight="1" x14ac:dyDescent="0.25"/>
    <row r="27" spans="2:19" ht="48.75" customHeight="1" x14ac:dyDescent="0.25"/>
    <row r="28" spans="2:19" ht="37.5" customHeight="1" x14ac:dyDescent="0.25"/>
    <row r="29" spans="2:19" ht="30" customHeight="1" x14ac:dyDescent="0.25">
      <c r="R29" s="90">
        <f>12^2</f>
        <v>144</v>
      </c>
      <c r="S29" s="90"/>
    </row>
    <row r="30" spans="2:19" ht="31.5" customHeight="1" x14ac:dyDescent="0.25">
      <c r="B30" s="54">
        <v>89</v>
      </c>
      <c r="C30" s="54">
        <v>85</v>
      </c>
      <c r="D30" s="54">
        <v>91</v>
      </c>
      <c r="E30" s="54">
        <v>95</v>
      </c>
    </row>
    <row r="31" spans="2:19" ht="30.75" customHeight="1" x14ac:dyDescent="0.25">
      <c r="B31" s="54">
        <v>95</v>
      </c>
      <c r="C31" s="54">
        <v>97</v>
      </c>
      <c r="D31" s="54">
        <v>81</v>
      </c>
      <c r="E31" s="54">
        <v>89</v>
      </c>
    </row>
    <row r="32" spans="2:19" ht="32.25" customHeight="1" x14ac:dyDescent="0.25">
      <c r="B32" s="54">
        <v>94</v>
      </c>
      <c r="C32" s="54">
        <v>86</v>
      </c>
      <c r="D32" s="54">
        <v>87</v>
      </c>
      <c r="E32" s="54">
        <v>83</v>
      </c>
    </row>
    <row r="33" spans="8:10" ht="34.5" customHeight="1" x14ac:dyDescent="0.25"/>
    <row r="34" spans="8:10" ht="29.25" customHeight="1" x14ac:dyDescent="0.25"/>
    <row r="35" spans="8:10" ht="36" customHeight="1" x14ac:dyDescent="0.25"/>
    <row r="36" spans="8:10" ht="33" customHeight="1" x14ac:dyDescent="0.25"/>
    <row r="43" spans="8:10" ht="31.5" customHeight="1" x14ac:dyDescent="0.25"/>
    <row r="47" spans="8:10" ht="28.5" x14ac:dyDescent="0.25">
      <c r="H47" s="57">
        <f>_xlfn.CHISQ.INV(0.995,11)</f>
        <v>26.756848916469661</v>
      </c>
      <c r="I47" s="53">
        <f>0.01/2</f>
        <v>5.0000000000000001E-3</v>
      </c>
      <c r="J47" s="53">
        <f>1-(0.01/2)</f>
        <v>0.995</v>
      </c>
    </row>
    <row r="49" spans="2:19" ht="28.5" x14ac:dyDescent="0.25">
      <c r="H49" s="57">
        <f>_xlfn.CHISQ.INV(0.005,11)</f>
        <v>2.6032218905151128</v>
      </c>
      <c r="I49" s="53">
        <f>0.01/2</f>
        <v>5.0000000000000001E-3</v>
      </c>
      <c r="J49" s="53">
        <f>1-(0.01/2)</f>
        <v>0.995</v>
      </c>
    </row>
    <row r="58" spans="2:19" ht="28.5" x14ac:dyDescent="0.25">
      <c r="J58" s="63">
        <f>_xlfn.CHISQ.INV(0.005,11)</f>
        <v>2.6032218905151128</v>
      </c>
      <c r="R58" s="90">
        <f>0.01/2</f>
        <v>5.0000000000000001E-3</v>
      </c>
      <c r="S58" s="90"/>
    </row>
    <row r="60" spans="2:19" ht="28.5" x14ac:dyDescent="0.25">
      <c r="J60" s="63">
        <f>_xlfn.CHISQ.INV(0.995,11)</f>
        <v>26.756848916469661</v>
      </c>
      <c r="K60" s="86"/>
      <c r="L60" s="86"/>
      <c r="R60" s="90">
        <f>1-(0.01/2)</f>
        <v>0.995</v>
      </c>
      <c r="S60" s="90"/>
    </row>
    <row r="62" spans="2:19" ht="15.75" thickBot="1" x14ac:dyDescent="0.3"/>
    <row r="63" spans="2:19" ht="28.5" x14ac:dyDescent="0.25">
      <c r="B63" s="54">
        <v>189</v>
      </c>
      <c r="E63" s="55" t="s">
        <v>64</v>
      </c>
      <c r="F63" s="55"/>
    </row>
    <row r="64" spans="2:19" ht="28.5" x14ac:dyDescent="0.25">
      <c r="B64" s="54">
        <v>195</v>
      </c>
      <c r="E64"/>
      <c r="F64"/>
    </row>
    <row r="65" spans="2:19" ht="31.5" x14ac:dyDescent="0.25">
      <c r="B65" s="54">
        <v>194</v>
      </c>
      <c r="E65" s="56" t="s">
        <v>56</v>
      </c>
      <c r="F65" s="56">
        <v>189.33333333333334</v>
      </c>
    </row>
    <row r="66" spans="2:19" ht="28.5" x14ac:dyDescent="0.25">
      <c r="B66" s="54">
        <v>185</v>
      </c>
      <c r="E66" t="s">
        <v>57</v>
      </c>
      <c r="F66">
        <v>1.4890170305176891</v>
      </c>
    </row>
    <row r="67" spans="2:19" ht="28.5" x14ac:dyDescent="0.25">
      <c r="B67" s="54">
        <v>197</v>
      </c>
      <c r="E67" t="s">
        <v>58</v>
      </c>
      <c r="F67">
        <v>189</v>
      </c>
    </row>
    <row r="68" spans="2:19" ht="28.5" x14ac:dyDescent="0.25">
      <c r="B68" s="54">
        <v>186</v>
      </c>
      <c r="E68" t="s">
        <v>59</v>
      </c>
      <c r="F68">
        <v>189</v>
      </c>
    </row>
    <row r="69" spans="2:19" ht="28.5" x14ac:dyDescent="0.25">
      <c r="B69" s="54">
        <v>191</v>
      </c>
      <c r="E69" s="60" t="s">
        <v>60</v>
      </c>
      <c r="F69" s="61">
        <v>5.1581063003839498</v>
      </c>
    </row>
    <row r="70" spans="2:19" ht="28.5" x14ac:dyDescent="0.35">
      <c r="B70" s="54">
        <v>181</v>
      </c>
      <c r="E70" s="58" t="s">
        <v>61</v>
      </c>
      <c r="F70" s="59">
        <v>26.606060606060602</v>
      </c>
    </row>
    <row r="71" spans="2:19" ht="28.5" x14ac:dyDescent="0.25">
      <c r="B71" s="54">
        <v>187</v>
      </c>
      <c r="E71" t="s">
        <v>62</v>
      </c>
      <c r="F71">
        <v>-1.1537097669688277</v>
      </c>
    </row>
    <row r="72" spans="2:19" ht="28.5" x14ac:dyDescent="0.25">
      <c r="B72" s="54">
        <v>195</v>
      </c>
      <c r="E72" t="s">
        <v>63</v>
      </c>
      <c r="F72">
        <v>-3.4269432532069204E-2</v>
      </c>
    </row>
    <row r="73" spans="2:19" ht="28.5" x14ac:dyDescent="0.25">
      <c r="B73" s="54">
        <v>189</v>
      </c>
      <c r="E73" t="s">
        <v>65</v>
      </c>
      <c r="F73">
        <v>16</v>
      </c>
      <c r="J73" s="89">
        <f>((12-1)*(26.6)/144)</f>
        <v>2.0319444444444446</v>
      </c>
      <c r="K73" s="89"/>
      <c r="R73" s="90">
        <f>((12-1)*26.6061)/144</f>
        <v>2.0324104166666666</v>
      </c>
      <c r="S73" s="90"/>
    </row>
    <row r="74" spans="2:19" ht="28.5" x14ac:dyDescent="0.25">
      <c r="B74" s="54">
        <v>183</v>
      </c>
      <c r="E74" t="s">
        <v>66</v>
      </c>
      <c r="F74">
        <v>181</v>
      </c>
    </row>
    <row r="75" spans="2:19" x14ac:dyDescent="0.25">
      <c r="E75" t="s">
        <v>67</v>
      </c>
      <c r="F75">
        <v>197</v>
      </c>
    </row>
    <row r="76" spans="2:19" x14ac:dyDescent="0.25">
      <c r="E76" t="s">
        <v>38</v>
      </c>
      <c r="F76">
        <v>2272</v>
      </c>
    </row>
    <row r="77" spans="2:19" ht="15.75" thickBot="1" x14ac:dyDescent="0.3">
      <c r="E77" s="47" t="s">
        <v>37</v>
      </c>
      <c r="F77" s="47">
        <v>12</v>
      </c>
    </row>
    <row r="78" spans="2:19" x14ac:dyDescent="0.25">
      <c r="F78" s="53">
        <v>0</v>
      </c>
    </row>
  </sheetData>
  <mergeCells count="7">
    <mergeCell ref="L9:M10"/>
    <mergeCell ref="K60:L60"/>
    <mergeCell ref="J73:K73"/>
    <mergeCell ref="R29:S29"/>
    <mergeCell ref="R58:S58"/>
    <mergeCell ref="R60:S60"/>
    <mergeCell ref="R73:S73"/>
  </mergeCells>
  <pageMargins left="0.7" right="0.7" top="0.75" bottom="0.75" header="0.3" footer="0.3"/>
  <pageSetup scale="2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FB0C6-DFC9-451A-A45B-1932DF3844BF}">
  <sheetPr>
    <pageSetUpPr fitToPage="1"/>
  </sheetPr>
  <dimension ref="E14:M40"/>
  <sheetViews>
    <sheetView zoomScale="70" zoomScaleNormal="70" workbookViewId="0"/>
  </sheetViews>
  <sheetFormatPr defaultColWidth="9.140625" defaultRowHeight="15" x14ac:dyDescent="0.25"/>
  <cols>
    <col min="1" max="1" width="9.140625" style="5"/>
    <col min="2" max="2" width="9.28515625" style="5" customWidth="1"/>
    <col min="3" max="3" width="18.42578125" style="5" customWidth="1"/>
    <col min="4" max="4" width="10.7109375" style="5" customWidth="1"/>
    <col min="5" max="5" width="20" style="5" customWidth="1"/>
    <col min="6" max="6" width="20.28515625" style="5" customWidth="1"/>
    <col min="7" max="7" width="17.42578125" style="5" customWidth="1"/>
    <col min="8" max="8" width="18.28515625" style="5" customWidth="1"/>
    <col min="9" max="9" width="4.85546875" style="5" customWidth="1"/>
    <col min="10" max="10" width="14.7109375" style="5" customWidth="1"/>
    <col min="11" max="11" width="15.7109375" style="5" customWidth="1"/>
    <col min="12" max="13" width="16.7109375" style="5" customWidth="1"/>
    <col min="14" max="14" width="19.42578125" style="5" customWidth="1"/>
    <col min="15" max="15" width="16.7109375" style="5" customWidth="1"/>
    <col min="16" max="16" width="10.140625" style="5" customWidth="1"/>
    <col min="17" max="17" width="9.85546875" style="5" customWidth="1"/>
    <col min="18" max="18" width="15.42578125" style="5" customWidth="1"/>
    <col min="19" max="19" width="20.85546875" style="5" customWidth="1"/>
    <col min="20" max="20" width="16" style="5" customWidth="1"/>
    <col min="21" max="21" width="18.5703125" style="5" customWidth="1"/>
    <col min="22" max="22" width="10.42578125" style="5" customWidth="1"/>
    <col min="23" max="23" width="20.28515625" style="5" customWidth="1"/>
    <col min="24" max="24" width="9.140625" style="5"/>
    <col min="25" max="25" width="9.85546875" style="5" bestFit="1" customWidth="1"/>
    <col min="26" max="26" width="16.85546875" style="5" customWidth="1"/>
    <col min="27" max="27" width="9.28515625" style="5" bestFit="1" customWidth="1"/>
    <col min="28" max="28" width="16.42578125" style="5" customWidth="1"/>
    <col min="29" max="16384" width="9.140625" style="5"/>
  </cols>
  <sheetData>
    <row r="14" spans="5:10" ht="21.6" customHeight="1" x14ac:dyDescent="0.25"/>
    <row r="15" spans="5:10" ht="29.25" x14ac:dyDescent="0.25">
      <c r="J15" s="13"/>
    </row>
    <row r="16" spans="5:10" ht="28.5" x14ac:dyDescent="0.25">
      <c r="E16" s="6" t="s">
        <v>27</v>
      </c>
      <c r="F16" s="6" t="s">
        <v>28</v>
      </c>
      <c r="G16" s="6" t="s">
        <v>29</v>
      </c>
    </row>
    <row r="17" spans="5:7" ht="28.5" x14ac:dyDescent="0.25">
      <c r="E17" s="14">
        <v>39.5</v>
      </c>
      <c r="F17" s="14">
        <v>40.6</v>
      </c>
      <c r="G17" s="14">
        <v>19.2</v>
      </c>
    </row>
    <row r="18" spans="5:7" ht="28.5" x14ac:dyDescent="0.25">
      <c r="E18" s="14">
        <v>42.3</v>
      </c>
      <c r="F18" s="14">
        <v>40</v>
      </c>
      <c r="G18" s="14">
        <v>17.7</v>
      </c>
    </row>
    <row r="19" spans="5:7" ht="28.5" x14ac:dyDescent="0.25">
      <c r="E19" s="14">
        <v>47</v>
      </c>
      <c r="F19" s="14">
        <v>41.5</v>
      </c>
      <c r="G19" s="14">
        <v>17.2</v>
      </c>
    </row>
    <row r="20" spans="5:7" ht="28.5" x14ac:dyDescent="0.25">
      <c r="E20" s="14">
        <v>45.4</v>
      </c>
      <c r="F20" s="14">
        <v>30.5</v>
      </c>
      <c r="G20" s="14">
        <v>18.899999999999999</v>
      </c>
    </row>
    <row r="21" spans="5:7" ht="28.5" x14ac:dyDescent="0.25">
      <c r="E21" s="14">
        <v>41.1</v>
      </c>
      <c r="F21" s="14">
        <v>46.8</v>
      </c>
      <c r="G21" s="14">
        <v>26.9</v>
      </c>
    </row>
    <row r="22" spans="5:7" ht="28.5" x14ac:dyDescent="0.25">
      <c r="E22" s="14">
        <v>43.2</v>
      </c>
      <c r="F22" s="14"/>
      <c r="G22" s="14">
        <v>22.6</v>
      </c>
    </row>
    <row r="23" spans="5:7" ht="28.5" x14ac:dyDescent="0.25">
      <c r="E23" s="14">
        <v>39.9</v>
      </c>
      <c r="F23" s="14"/>
      <c r="G23" s="14">
        <v>31.2</v>
      </c>
    </row>
    <row r="24" spans="5:7" ht="28.5" x14ac:dyDescent="0.25">
      <c r="E24" s="14">
        <v>41.9</v>
      </c>
      <c r="F24" s="14"/>
      <c r="G24" s="14"/>
    </row>
    <row r="25" spans="5:7" ht="28.5" x14ac:dyDescent="0.25">
      <c r="E25" s="14">
        <v>49.3</v>
      </c>
      <c r="F25" s="14"/>
      <c r="G25" s="14"/>
    </row>
    <row r="33" spans="13:13" x14ac:dyDescent="0.25">
      <c r="M33" s="7"/>
    </row>
    <row r="34" spans="13:13" ht="15" customHeight="1" x14ac:dyDescent="0.25">
      <c r="M34" s="8"/>
    </row>
    <row r="35" spans="13:13" x14ac:dyDescent="0.25">
      <c r="M35" s="8"/>
    </row>
    <row r="36" spans="13:13" x14ac:dyDescent="0.25">
      <c r="M36" s="8"/>
    </row>
    <row r="37" spans="13:13" x14ac:dyDescent="0.25">
      <c r="M37" s="8"/>
    </row>
    <row r="38" spans="13:13" x14ac:dyDescent="0.25">
      <c r="M38" s="8"/>
    </row>
    <row r="39" spans="13:13" x14ac:dyDescent="0.25">
      <c r="M39" s="8"/>
    </row>
    <row r="40" spans="13:13" x14ac:dyDescent="0.25">
      <c r="M40" s="8"/>
    </row>
  </sheetData>
  <pageMargins left="0.7" right="0.7" top="0.75" bottom="0.75" header="0.3" footer="0.3"/>
  <pageSetup scale="37"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C2D13-D4DE-45CB-9C8D-8BD7DE7000B8}">
  <sheetPr>
    <pageSetUpPr fitToPage="1"/>
  </sheetPr>
  <dimension ref="E14:Q38"/>
  <sheetViews>
    <sheetView zoomScale="70" zoomScaleNormal="70" workbookViewId="0"/>
  </sheetViews>
  <sheetFormatPr defaultColWidth="9.140625" defaultRowHeight="15" x14ac:dyDescent="0.25"/>
  <cols>
    <col min="1" max="1" width="9.140625" style="53"/>
    <col min="2" max="2" width="9.28515625" style="53" customWidth="1"/>
    <col min="3" max="3" width="18.42578125" style="53" customWidth="1"/>
    <col min="4" max="4" width="10.7109375" style="53" customWidth="1"/>
    <col min="5" max="5" width="20" style="53" customWidth="1"/>
    <col min="6" max="6" width="20.28515625" style="53" customWidth="1"/>
    <col min="7" max="7" width="17.42578125" style="53" customWidth="1"/>
    <col min="8" max="8" width="18.28515625" style="53" customWidth="1"/>
    <col min="9" max="9" width="4.85546875" style="53" customWidth="1"/>
    <col min="10" max="10" width="19.42578125" style="53" customWidth="1"/>
    <col min="11" max="11" width="16.7109375" style="53" customWidth="1"/>
    <col min="12" max="12" width="10.140625" style="53" customWidth="1"/>
    <col min="13" max="13" width="9.85546875" style="53" customWidth="1"/>
    <col min="14" max="14" width="15.42578125" style="53" customWidth="1"/>
    <col min="15" max="15" width="20.85546875" style="53" customWidth="1"/>
    <col min="16" max="16" width="16" style="53" customWidth="1"/>
    <col min="17" max="17" width="18.5703125" style="53" customWidth="1"/>
    <col min="18" max="18" width="10.42578125" style="53" customWidth="1"/>
    <col min="19" max="19" width="20.28515625" style="53" customWidth="1"/>
    <col min="20" max="20" width="9.140625" style="53"/>
    <col min="21" max="21" width="9.85546875" style="53" bestFit="1" customWidth="1"/>
    <col min="22" max="22" width="16.85546875" style="53" customWidth="1"/>
    <col min="23" max="23" width="9.28515625" style="53" bestFit="1" customWidth="1"/>
    <col min="24" max="24" width="16.42578125" style="53" customWidth="1"/>
    <col min="25" max="16384" width="9.140625" style="53"/>
  </cols>
  <sheetData>
    <row r="14" ht="21.6" customHeight="1" x14ac:dyDescent="0.25"/>
    <row r="18" spans="5:17" ht="29.45" customHeight="1" x14ac:dyDescent="0.25">
      <c r="K18" t="s">
        <v>34</v>
      </c>
      <c r="L18"/>
      <c r="M18"/>
      <c r="N18"/>
      <c r="O18"/>
      <c r="P18"/>
      <c r="Q18"/>
    </row>
    <row r="19" spans="5:17" ht="31.15" customHeight="1" x14ac:dyDescent="0.25">
      <c r="E19" s="53" t="s">
        <v>68</v>
      </c>
      <c r="K19"/>
      <c r="L19"/>
      <c r="M19"/>
      <c r="N19"/>
      <c r="O19"/>
      <c r="P19"/>
      <c r="Q19"/>
    </row>
    <row r="20" spans="5:17" ht="35.450000000000003" customHeight="1" x14ac:dyDescent="0.25">
      <c r="E20" s="6" t="s">
        <v>27</v>
      </c>
      <c r="F20" s="6" t="s">
        <v>28</v>
      </c>
      <c r="G20" s="6" t="s">
        <v>29</v>
      </c>
      <c r="H20" s="62"/>
      <c r="K20" t="s">
        <v>34</v>
      </c>
      <c r="L20"/>
      <c r="M20"/>
      <c r="N20"/>
      <c r="O20"/>
      <c r="P20"/>
      <c r="Q20"/>
    </row>
    <row r="21" spans="5:17" ht="32.450000000000003" customHeight="1" x14ac:dyDescent="0.25">
      <c r="E21" s="14">
        <v>39.5</v>
      </c>
      <c r="F21" s="14">
        <v>40.6</v>
      </c>
      <c r="G21" s="14">
        <v>19.2</v>
      </c>
      <c r="K21"/>
      <c r="L21"/>
      <c r="M21"/>
      <c r="N21"/>
      <c r="O21"/>
      <c r="P21"/>
      <c r="Q21"/>
    </row>
    <row r="22" spans="5:17" ht="32.450000000000003" customHeight="1" thickBot="1" x14ac:dyDescent="0.3">
      <c r="E22" s="14">
        <v>42.3</v>
      </c>
      <c r="F22" s="14">
        <v>40</v>
      </c>
      <c r="G22" s="14">
        <v>17.7</v>
      </c>
      <c r="K22" t="s">
        <v>35</v>
      </c>
      <c r="L22"/>
      <c r="M22"/>
      <c r="N22"/>
      <c r="O22"/>
      <c r="P22"/>
      <c r="Q22"/>
    </row>
    <row r="23" spans="5:17" ht="34.9" customHeight="1" x14ac:dyDescent="0.25">
      <c r="E23" s="14">
        <v>47</v>
      </c>
      <c r="F23" s="14">
        <v>41.5</v>
      </c>
      <c r="G23" s="14">
        <v>17.2</v>
      </c>
      <c r="K23" s="48" t="s">
        <v>36</v>
      </c>
      <c r="L23" s="48" t="s">
        <v>37</v>
      </c>
      <c r="M23" s="48" t="s">
        <v>38</v>
      </c>
      <c r="N23" s="48" t="s">
        <v>39</v>
      </c>
      <c r="O23" s="48" t="s">
        <v>40</v>
      </c>
      <c r="P23"/>
      <c r="Q23"/>
    </row>
    <row r="24" spans="5:17" ht="33" customHeight="1" x14ac:dyDescent="0.25">
      <c r="E24" s="14">
        <v>45.4</v>
      </c>
      <c r="F24" s="14">
        <v>30.5</v>
      </c>
      <c r="G24" s="14">
        <v>18.899999999999999</v>
      </c>
      <c r="K24" t="s">
        <v>41</v>
      </c>
      <c r="L24">
        <v>9</v>
      </c>
      <c r="M24">
        <v>389.59999999999997</v>
      </c>
      <c r="N24">
        <v>43.288888888888884</v>
      </c>
      <c r="O24">
        <v>10.988611111111108</v>
      </c>
      <c r="P24"/>
      <c r="Q24"/>
    </row>
    <row r="25" spans="5:17" ht="30.6" customHeight="1" x14ac:dyDescent="0.25">
      <c r="E25" s="14">
        <v>41.1</v>
      </c>
      <c r="F25" s="14">
        <v>46.8</v>
      </c>
      <c r="G25" s="14">
        <v>26.9</v>
      </c>
      <c r="K25" t="s">
        <v>42</v>
      </c>
      <c r="L25">
        <v>5</v>
      </c>
      <c r="M25">
        <v>199.39999999999998</v>
      </c>
      <c r="N25">
        <v>39.879999999999995</v>
      </c>
      <c r="O25">
        <v>34.757000000000517</v>
      </c>
      <c r="P25"/>
      <c r="Q25"/>
    </row>
    <row r="26" spans="5:17" ht="31.9" customHeight="1" thickBot="1" x14ac:dyDescent="0.3">
      <c r="E26" s="14">
        <v>43.2</v>
      </c>
      <c r="F26" s="14"/>
      <c r="G26" s="14">
        <v>22.6</v>
      </c>
      <c r="K26" s="47" t="s">
        <v>43</v>
      </c>
      <c r="L26" s="47">
        <v>7</v>
      </c>
      <c r="M26" s="47">
        <v>153.69999999999999</v>
      </c>
      <c r="N26" s="47">
        <v>21.957142857142856</v>
      </c>
      <c r="O26" s="47">
        <v>27.996190476190652</v>
      </c>
      <c r="P26"/>
      <c r="Q26"/>
    </row>
    <row r="27" spans="5:17" ht="36.6" customHeight="1" x14ac:dyDescent="0.25">
      <c r="E27" s="14">
        <v>39.9</v>
      </c>
      <c r="F27" s="14"/>
      <c r="G27" s="14">
        <v>31.2</v>
      </c>
      <c r="K27"/>
      <c r="L27"/>
      <c r="M27"/>
      <c r="N27"/>
      <c r="O27"/>
      <c r="P27"/>
      <c r="Q27"/>
    </row>
    <row r="28" spans="5:17" ht="24.75" customHeight="1" x14ac:dyDescent="0.25">
      <c r="E28" s="14">
        <v>41.9</v>
      </c>
      <c r="F28" s="14"/>
      <c r="G28" s="14"/>
      <c r="K28"/>
      <c r="L28"/>
      <c r="M28"/>
      <c r="N28"/>
      <c r="O28"/>
      <c r="P28"/>
      <c r="Q28"/>
    </row>
    <row r="29" spans="5:17" ht="25.15" customHeight="1" thickBot="1" x14ac:dyDescent="0.3">
      <c r="E29" s="14">
        <v>49.3</v>
      </c>
      <c r="F29" s="14"/>
      <c r="G29" s="14"/>
      <c r="K29" t="s">
        <v>44</v>
      </c>
      <c r="L29"/>
      <c r="M29"/>
      <c r="N29"/>
      <c r="O29"/>
      <c r="P29"/>
      <c r="Q29"/>
    </row>
    <row r="30" spans="5:17" ht="22.9" customHeight="1" x14ac:dyDescent="0.25">
      <c r="K30" s="48" t="s">
        <v>45</v>
      </c>
      <c r="L30" s="48" t="s">
        <v>46</v>
      </c>
      <c r="M30" s="48" t="s">
        <v>47</v>
      </c>
      <c r="N30" s="48" t="s">
        <v>48</v>
      </c>
      <c r="O30" s="48" t="s">
        <v>49</v>
      </c>
      <c r="P30" s="48" t="s">
        <v>50</v>
      </c>
      <c r="Q30" s="48" t="s">
        <v>51</v>
      </c>
    </row>
    <row r="31" spans="5:17" ht="25.15" customHeight="1" x14ac:dyDescent="0.3">
      <c r="K31" t="s">
        <v>52</v>
      </c>
      <c r="L31">
        <v>1925.4126349206351</v>
      </c>
      <c r="M31">
        <v>2</v>
      </c>
      <c r="N31">
        <v>962.70631746031756</v>
      </c>
      <c r="O31" s="65">
        <v>43.879711332794002</v>
      </c>
      <c r="P31">
        <v>1.198342338746673E-7</v>
      </c>
      <c r="Q31" s="64">
        <v>3.5545571456617879</v>
      </c>
    </row>
    <row r="32" spans="5:17" x14ac:dyDescent="0.25">
      <c r="K32" t="s">
        <v>53</v>
      </c>
      <c r="L32">
        <v>394.9140317460317</v>
      </c>
      <c r="M32">
        <v>18</v>
      </c>
      <c r="N32">
        <v>21.939668430335093</v>
      </c>
      <c r="O32"/>
      <c r="P32"/>
      <c r="Q32"/>
    </row>
    <row r="33" spans="11:17" ht="22.9" customHeight="1" x14ac:dyDescent="0.25">
      <c r="K33"/>
      <c r="L33"/>
      <c r="M33"/>
      <c r="N33"/>
      <c r="O33"/>
      <c r="P33"/>
      <c r="Q33"/>
    </row>
    <row r="34" spans="11:17" ht="29.25" customHeight="1" thickBot="1" x14ac:dyDescent="0.3">
      <c r="K34" s="47" t="s">
        <v>54</v>
      </c>
      <c r="L34" s="47">
        <v>2320.3266666666668</v>
      </c>
      <c r="M34" s="47">
        <v>20</v>
      </c>
      <c r="N34" s="47"/>
      <c r="O34" s="47"/>
      <c r="P34" s="47"/>
      <c r="Q34" s="47"/>
    </row>
    <row r="35" spans="11:17" ht="27" customHeight="1" x14ac:dyDescent="0.25"/>
    <row r="36" spans="11:17" ht="24.6" customHeight="1" x14ac:dyDescent="0.25"/>
    <row r="37" spans="11:17" ht="28.9" customHeight="1" x14ac:dyDescent="0.25"/>
    <row r="38" spans="11:17" ht="28.9" customHeight="1" x14ac:dyDescent="0.25"/>
  </sheetData>
  <pageMargins left="0.7" right="0.7" top="0.75" bottom="0.75" header="0.3" footer="0.3"/>
  <pageSetup scale="47"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1475-8592-4EE0-913B-FAB6228EE889}">
  <sheetPr>
    <pageSetUpPr fitToPage="1"/>
  </sheetPr>
  <dimension ref="B16:AB63"/>
  <sheetViews>
    <sheetView zoomScale="70" zoomScaleNormal="70" workbookViewId="0"/>
  </sheetViews>
  <sheetFormatPr defaultColWidth="9.140625" defaultRowHeight="15" x14ac:dyDescent="0.25"/>
  <cols>
    <col min="1" max="6" width="9.140625" style="66"/>
    <col min="7" max="7" width="10.140625" style="66" bestFit="1" customWidth="1"/>
    <col min="8" max="11" width="9.140625" style="66"/>
    <col min="12" max="12" width="13.7109375" style="66" customWidth="1"/>
    <col min="13" max="13" width="12.5703125" style="66" customWidth="1"/>
    <col min="14" max="14" width="11.140625" style="66" customWidth="1"/>
    <col min="15" max="15" width="12.28515625" style="66" customWidth="1"/>
    <col min="16" max="16" width="13" style="66" customWidth="1"/>
    <col min="17" max="17" width="11.5703125" style="66" customWidth="1"/>
    <col min="18" max="18" width="11.140625" style="66" customWidth="1"/>
    <col min="19" max="16384" width="9.140625" style="66"/>
  </cols>
  <sheetData>
    <row r="16" spans="22:23" ht="23.25" x14ac:dyDescent="0.35">
      <c r="V16" s="101" t="s">
        <v>75</v>
      </c>
      <c r="W16" s="102"/>
    </row>
    <row r="20" spans="2:28" ht="23.25" x14ac:dyDescent="0.35">
      <c r="V20" s="99">
        <v>400000</v>
      </c>
      <c r="W20" s="100"/>
    </row>
    <row r="22" spans="2:28" ht="15" customHeight="1" x14ac:dyDescent="0.25">
      <c r="Y22" s="103"/>
      <c r="Z22" s="104"/>
      <c r="AA22" s="104"/>
      <c r="AB22" s="104"/>
    </row>
    <row r="23" spans="2:28" ht="15" customHeight="1" x14ac:dyDescent="0.25">
      <c r="Y23" s="103"/>
      <c r="Z23" s="104"/>
      <c r="AA23" s="104"/>
      <c r="AB23" s="104"/>
    </row>
    <row r="25" spans="2:28" x14ac:dyDescent="0.25">
      <c r="B25" s="67"/>
      <c r="C25" s="67"/>
      <c r="D25" s="67"/>
      <c r="E25" s="67"/>
      <c r="F25" s="67"/>
    </row>
    <row r="26" spans="2:28" ht="21" customHeight="1" x14ac:dyDescent="0.35">
      <c r="B26" s="67"/>
      <c r="C26" s="67"/>
      <c r="D26" s="67"/>
      <c r="E26" s="67"/>
      <c r="F26" s="67"/>
      <c r="I26" s="67"/>
      <c r="J26" s="67"/>
      <c r="K26" s="67"/>
      <c r="V26" s="99">
        <v>-120000</v>
      </c>
      <c r="W26" s="100"/>
    </row>
    <row r="27" spans="2:28" ht="15" customHeight="1" x14ac:dyDescent="0.25">
      <c r="B27" s="67"/>
      <c r="C27" s="67"/>
      <c r="D27" s="67"/>
      <c r="E27" s="67"/>
      <c r="F27" s="67"/>
      <c r="I27" s="67"/>
      <c r="J27" s="67"/>
      <c r="K27" s="67"/>
    </row>
    <row r="28" spans="2:28" ht="15" customHeight="1" x14ac:dyDescent="0.25">
      <c r="B28" s="67"/>
      <c r="C28" s="67"/>
      <c r="D28" s="67"/>
      <c r="E28" s="67"/>
      <c r="F28" s="67"/>
      <c r="G28" s="67"/>
      <c r="H28" s="67"/>
      <c r="I28" s="67"/>
      <c r="J28" s="67"/>
      <c r="K28" s="67"/>
    </row>
    <row r="29" spans="2:28" ht="15" customHeight="1" x14ac:dyDescent="0.25">
      <c r="B29" s="67"/>
      <c r="C29" s="67"/>
      <c r="D29" s="67"/>
      <c r="E29" s="67"/>
      <c r="F29" s="67"/>
      <c r="G29" s="67"/>
      <c r="H29" s="67"/>
      <c r="I29" s="67"/>
      <c r="J29" s="67"/>
      <c r="K29" s="67"/>
    </row>
    <row r="30" spans="2:28" ht="57.75" customHeight="1" x14ac:dyDescent="0.25">
      <c r="B30" s="67"/>
      <c r="C30" s="67"/>
      <c r="D30" s="67"/>
      <c r="E30" s="67"/>
      <c r="F30" s="67"/>
      <c r="G30" s="68">
        <v>120</v>
      </c>
      <c r="H30" s="69"/>
      <c r="I30" s="67"/>
      <c r="J30" s="67"/>
      <c r="K30" s="67"/>
    </row>
    <row r="31" spans="2:28" ht="19.899999999999999" customHeight="1" x14ac:dyDescent="0.35">
      <c r="B31" s="67"/>
      <c r="C31" s="67"/>
      <c r="D31" s="67"/>
      <c r="E31" s="67"/>
      <c r="F31" s="67"/>
      <c r="I31" s="67"/>
      <c r="J31" s="67"/>
      <c r="K31" s="67"/>
      <c r="L31" s="67"/>
      <c r="M31" s="67"/>
      <c r="V31" s="99">
        <v>200000</v>
      </c>
      <c r="W31" s="100"/>
    </row>
    <row r="32" spans="2:28" ht="25.5" customHeight="1" x14ac:dyDescent="0.25">
      <c r="C32" s="70"/>
      <c r="D32" s="70"/>
      <c r="E32" s="70"/>
      <c r="F32" s="70"/>
      <c r="G32" s="67"/>
      <c r="H32" s="67"/>
      <c r="I32" s="67">
        <v>2000</v>
      </c>
      <c r="J32" s="71"/>
      <c r="K32" s="67"/>
      <c r="L32" s="67"/>
      <c r="M32" s="67"/>
    </row>
    <row r="33" spans="3:28" ht="15" customHeight="1" x14ac:dyDescent="0.25">
      <c r="C33" s="67"/>
      <c r="D33" s="67"/>
      <c r="E33" s="67"/>
      <c r="F33" s="67"/>
      <c r="G33" s="67"/>
      <c r="H33" s="67">
        <v>1</v>
      </c>
      <c r="I33" s="67"/>
      <c r="J33" s="67"/>
      <c r="K33" s="67"/>
      <c r="L33" s="67"/>
      <c r="M33" s="67"/>
      <c r="Y33" s="95"/>
      <c r="Z33" s="96"/>
      <c r="AA33" s="96"/>
      <c r="AB33" s="96"/>
    </row>
    <row r="34" spans="3:28" ht="15" customHeight="1" x14ac:dyDescent="0.25">
      <c r="C34" s="67"/>
      <c r="D34" s="67"/>
      <c r="E34" s="67"/>
      <c r="F34" s="67"/>
      <c r="G34" s="67"/>
      <c r="H34" s="67"/>
      <c r="I34" s="67"/>
      <c r="J34" s="67"/>
      <c r="K34" s="67"/>
      <c r="L34" s="67"/>
      <c r="M34" s="67"/>
      <c r="Y34" s="95"/>
      <c r="Z34" s="96"/>
      <c r="AA34" s="96"/>
      <c r="AB34" s="96"/>
    </row>
    <row r="35" spans="3:28" ht="25.5" customHeight="1" x14ac:dyDescent="0.25">
      <c r="C35" s="67"/>
      <c r="D35" s="67"/>
      <c r="E35" s="67"/>
      <c r="F35" s="67"/>
      <c r="G35" s="67"/>
      <c r="H35" s="67"/>
      <c r="I35" s="67"/>
      <c r="J35" s="67"/>
      <c r="K35" s="97"/>
      <c r="L35" s="67"/>
      <c r="M35" s="67"/>
    </row>
    <row r="36" spans="3:28" ht="25.5" customHeight="1" x14ac:dyDescent="0.25">
      <c r="C36" s="67"/>
      <c r="D36" s="67"/>
      <c r="E36" s="67"/>
      <c r="F36" s="67"/>
      <c r="G36" s="67"/>
      <c r="H36" s="67"/>
      <c r="I36" s="67"/>
      <c r="J36" s="67"/>
      <c r="K36" s="97"/>
      <c r="L36" s="67"/>
      <c r="M36" s="67"/>
    </row>
    <row r="37" spans="3:28" ht="21.6" customHeight="1" x14ac:dyDescent="0.35">
      <c r="C37" s="67"/>
      <c r="D37" s="67"/>
      <c r="E37" s="98"/>
      <c r="F37" s="98"/>
      <c r="G37" s="98"/>
      <c r="H37" s="98"/>
      <c r="I37" s="67"/>
      <c r="J37" s="67"/>
      <c r="K37" s="67"/>
      <c r="L37" s="67"/>
      <c r="M37" s="67"/>
      <c r="V37" s="99">
        <v>-40000</v>
      </c>
      <c r="W37" s="100"/>
    </row>
    <row r="38" spans="3:28" ht="27" customHeight="1" x14ac:dyDescent="0.25">
      <c r="C38" s="67"/>
      <c r="D38" s="67"/>
      <c r="E38" s="98"/>
      <c r="F38" s="98"/>
      <c r="G38" s="98"/>
      <c r="H38" s="98"/>
      <c r="I38" s="67"/>
      <c r="J38" s="67"/>
      <c r="K38" s="67"/>
      <c r="L38" s="67"/>
      <c r="M38" s="67"/>
    </row>
    <row r="39" spans="3:28" ht="30.6" customHeight="1" x14ac:dyDescent="0.25">
      <c r="C39" s="67"/>
      <c r="D39" s="67"/>
      <c r="E39" s="67"/>
      <c r="F39" s="67"/>
      <c r="G39" s="67"/>
      <c r="H39" s="67"/>
      <c r="I39" s="67"/>
      <c r="J39" s="67"/>
      <c r="K39" s="67"/>
      <c r="L39" s="67"/>
      <c r="M39" s="72"/>
      <c r="V39" s="91">
        <v>0</v>
      </c>
      <c r="W39" s="92"/>
      <c r="Y39" s="93"/>
      <c r="Z39" s="94"/>
      <c r="AA39" s="94"/>
      <c r="AB39" s="94"/>
    </row>
    <row r="40" spans="3:28" ht="14.45" customHeight="1" x14ac:dyDescent="0.25">
      <c r="M40" s="72"/>
      <c r="N40" s="67"/>
      <c r="O40" s="67"/>
      <c r="P40" s="67"/>
      <c r="Q40" s="67"/>
      <c r="R40" s="67"/>
      <c r="T40" s="73"/>
    </row>
    <row r="41" spans="3:28" x14ac:dyDescent="0.25">
      <c r="M41" s="72"/>
      <c r="N41" s="67"/>
      <c r="O41" s="67"/>
      <c r="P41" s="67"/>
      <c r="Q41" s="67"/>
      <c r="R41" s="67"/>
      <c r="T41" s="73">
        <v>60000</v>
      </c>
    </row>
    <row r="42" spans="3:28" x14ac:dyDescent="0.25">
      <c r="M42" s="72"/>
      <c r="N42" s="73">
        <v>100</v>
      </c>
      <c r="O42" s="73"/>
      <c r="P42" s="73">
        <v>61</v>
      </c>
      <c r="Q42" s="72"/>
      <c r="R42" s="72"/>
    </row>
    <row r="43" spans="3:28" x14ac:dyDescent="0.25">
      <c r="M43" s="72"/>
      <c r="N43" s="73">
        <v>100</v>
      </c>
      <c r="O43" s="73"/>
      <c r="P43" s="73">
        <v>30</v>
      </c>
      <c r="Q43" s="72"/>
      <c r="R43" s="72"/>
    </row>
    <row r="44" spans="3:28" x14ac:dyDescent="0.25">
      <c r="M44" s="72"/>
      <c r="N44" s="74"/>
      <c r="O44" s="74"/>
      <c r="P44" s="72"/>
      <c r="Q44" s="72"/>
      <c r="R44" s="72"/>
    </row>
    <row r="45" spans="3:28" x14ac:dyDescent="0.25">
      <c r="M45" s="72"/>
      <c r="N45" s="74"/>
      <c r="O45" s="74"/>
      <c r="P45" s="72"/>
      <c r="Q45" s="72"/>
      <c r="R45" s="72"/>
    </row>
    <row r="48" spans="3:28" x14ac:dyDescent="0.25">
      <c r="T48" s="75"/>
    </row>
    <row r="49" s="66" customFormat="1" x14ac:dyDescent="0.25"/>
    <row r="50" s="66" customFormat="1" x14ac:dyDescent="0.25"/>
    <row r="51" s="66" customFormat="1" x14ac:dyDescent="0.25"/>
    <row r="52" s="66" customFormat="1" x14ac:dyDescent="0.25"/>
    <row r="53" s="66" customFormat="1" x14ac:dyDescent="0.25"/>
    <row r="54" s="66" customFormat="1" x14ac:dyDescent="0.25"/>
    <row r="55" s="66" customFormat="1" x14ac:dyDescent="0.25"/>
    <row r="56" s="66" customFormat="1" x14ac:dyDescent="0.25"/>
    <row r="57" s="66" customFormat="1" x14ac:dyDescent="0.25"/>
    <row r="58" s="66" customFormat="1" x14ac:dyDescent="0.25"/>
    <row r="59" s="66" customFormat="1" x14ac:dyDescent="0.25"/>
    <row r="60" s="66" customFormat="1" x14ac:dyDescent="0.25"/>
    <row r="61" s="66" customFormat="1" x14ac:dyDescent="0.25"/>
    <row r="62" s="66" customFormat="1" x14ac:dyDescent="0.25"/>
    <row r="63" s="66" customFormat="1" x14ac:dyDescent="0.25"/>
  </sheetData>
  <mergeCells count="12">
    <mergeCell ref="V16:W16"/>
    <mergeCell ref="V20:W20"/>
    <mergeCell ref="Y22:AB23"/>
    <mergeCell ref="V26:W26"/>
    <mergeCell ref="V31:W31"/>
    <mergeCell ref="V39:W39"/>
    <mergeCell ref="Y39:AB39"/>
    <mergeCell ref="Y33:AB34"/>
    <mergeCell ref="K35:K36"/>
    <mergeCell ref="E37:F38"/>
    <mergeCell ref="G37:H38"/>
    <mergeCell ref="V37:W37"/>
  </mergeCells>
  <pageMargins left="0.7" right="0.7" top="0.75" bottom="0.75" header="0.3" footer="0.3"/>
  <pageSetup scale="46"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857EF-79FD-4AF1-A3EE-F897FBAB20E7}">
  <sheetPr>
    <pageSetUpPr fitToPage="1"/>
  </sheetPr>
  <dimension ref="B16:AB48"/>
  <sheetViews>
    <sheetView zoomScale="70" zoomScaleNormal="70" workbookViewId="0">
      <selection activeCell="AE43" sqref="A1:AE43"/>
    </sheetView>
  </sheetViews>
  <sheetFormatPr defaultColWidth="9.140625" defaultRowHeight="15" x14ac:dyDescent="0.25"/>
  <cols>
    <col min="1" max="6" width="9.140625" style="66"/>
    <col min="7" max="7" width="10.140625" style="66" bestFit="1" customWidth="1"/>
    <col min="8" max="11" width="9.140625" style="66"/>
    <col min="12" max="12" width="13.7109375" style="66" customWidth="1"/>
    <col min="13" max="13" width="12.5703125" style="66" customWidth="1"/>
    <col min="14" max="14" width="11.140625" style="66" customWidth="1"/>
    <col min="15" max="15" width="12.28515625" style="66" customWidth="1"/>
    <col min="16" max="16" width="13" style="66" customWidth="1"/>
    <col min="17" max="17" width="11.5703125" style="66" customWidth="1"/>
    <col min="18" max="18" width="11.140625" style="66" customWidth="1"/>
    <col min="19" max="16384" width="9.140625" style="66"/>
  </cols>
  <sheetData>
    <row r="16" spans="22:23" ht="23.25" x14ac:dyDescent="0.35">
      <c r="V16" s="101" t="s">
        <v>75</v>
      </c>
      <c r="W16" s="102"/>
    </row>
    <row r="20" spans="2:28" ht="23.25" x14ac:dyDescent="0.35">
      <c r="V20" s="105">
        <v>400000</v>
      </c>
      <c r="W20" s="106"/>
    </row>
    <row r="22" spans="2:28" ht="15" customHeight="1" x14ac:dyDescent="0.25">
      <c r="Y22" s="103">
        <f>(0.8*400000)+(0.2*(-120000))</f>
        <v>296000</v>
      </c>
      <c r="Z22" s="104"/>
      <c r="AA22" s="104"/>
      <c r="AB22" s="104"/>
    </row>
    <row r="23" spans="2:28" ht="15" customHeight="1" x14ac:dyDescent="0.25">
      <c r="Y23" s="103"/>
      <c r="Z23" s="104"/>
      <c r="AA23" s="104"/>
      <c r="AB23" s="104"/>
    </row>
    <row r="25" spans="2:28" x14ac:dyDescent="0.25">
      <c r="B25" s="67"/>
      <c r="C25" s="67"/>
      <c r="D25" s="67"/>
      <c r="E25" s="67"/>
      <c r="F25" s="67"/>
    </row>
    <row r="26" spans="2:28" ht="21" customHeight="1" x14ac:dyDescent="0.35">
      <c r="B26" s="67"/>
      <c r="C26" s="67"/>
      <c r="D26" s="67"/>
      <c r="E26" s="67"/>
      <c r="F26" s="67"/>
      <c r="I26" s="67"/>
      <c r="J26" s="67"/>
      <c r="K26" s="67"/>
      <c r="V26" s="99">
        <v>-120000</v>
      </c>
      <c r="W26" s="100"/>
    </row>
    <row r="27" spans="2:28" ht="15" customHeight="1" x14ac:dyDescent="0.25">
      <c r="B27" s="67"/>
      <c r="C27" s="67"/>
      <c r="D27" s="67"/>
      <c r="E27" s="67"/>
      <c r="F27" s="67"/>
      <c r="I27" s="67"/>
      <c r="J27" s="67"/>
      <c r="K27" s="67"/>
    </row>
    <row r="28" spans="2:28" ht="15" customHeight="1" x14ac:dyDescent="0.25">
      <c r="B28" s="67"/>
      <c r="C28" s="67"/>
      <c r="D28" s="67"/>
      <c r="E28" s="67"/>
      <c r="F28" s="67"/>
      <c r="G28" s="67"/>
      <c r="H28" s="67"/>
      <c r="I28" s="67"/>
      <c r="J28" s="67"/>
      <c r="K28" s="67"/>
    </row>
    <row r="29" spans="2:28" ht="15" customHeight="1" x14ac:dyDescent="0.25">
      <c r="B29" s="67"/>
      <c r="C29" s="67"/>
      <c r="D29" s="67"/>
      <c r="E29" s="67"/>
      <c r="F29" s="67"/>
      <c r="G29" s="67"/>
      <c r="H29" s="67"/>
      <c r="I29" s="67"/>
      <c r="J29" s="67"/>
      <c r="K29" s="67"/>
    </row>
    <row r="30" spans="2:28" ht="57.75" customHeight="1" x14ac:dyDescent="0.25">
      <c r="B30" s="67"/>
      <c r="C30" s="67"/>
      <c r="D30" s="67"/>
      <c r="E30" s="67"/>
      <c r="F30" s="67"/>
      <c r="G30" s="68">
        <v>120</v>
      </c>
      <c r="H30" s="69"/>
      <c r="I30" s="67"/>
      <c r="J30" s="67"/>
      <c r="K30" s="67"/>
    </row>
    <row r="31" spans="2:28" ht="19.899999999999999" customHeight="1" x14ac:dyDescent="0.35">
      <c r="B31" s="67"/>
      <c r="C31" s="67"/>
      <c r="D31" s="67"/>
      <c r="E31" s="67"/>
      <c r="F31" s="67"/>
      <c r="I31" s="67"/>
      <c r="J31" s="67"/>
      <c r="K31" s="67"/>
      <c r="L31" s="67"/>
      <c r="M31" s="67"/>
      <c r="V31" s="99">
        <v>200000</v>
      </c>
      <c r="W31" s="100"/>
    </row>
    <row r="32" spans="2:28" ht="25.5" customHeight="1" x14ac:dyDescent="0.25">
      <c r="C32" s="70"/>
      <c r="D32" s="70"/>
      <c r="E32" s="70"/>
      <c r="F32" s="70"/>
      <c r="G32" s="67"/>
      <c r="H32" s="67"/>
      <c r="I32" s="67">
        <v>2000</v>
      </c>
      <c r="J32" s="71"/>
      <c r="K32" s="67"/>
      <c r="L32" s="67"/>
      <c r="M32" s="67"/>
    </row>
    <row r="33" spans="3:28" ht="15" customHeight="1" x14ac:dyDescent="0.25">
      <c r="C33" s="67"/>
      <c r="D33" s="67"/>
      <c r="E33" s="67"/>
      <c r="F33" s="67"/>
      <c r="G33" s="67"/>
      <c r="H33" s="67">
        <v>1</v>
      </c>
      <c r="I33" s="67"/>
      <c r="J33" s="67"/>
      <c r="K33" s="67"/>
      <c r="L33" s="67"/>
      <c r="M33" s="67"/>
      <c r="Y33" s="95">
        <f>(0.8*200000)+(0.2*(-40000))</f>
        <v>152000</v>
      </c>
      <c r="Z33" s="96"/>
      <c r="AA33" s="96"/>
      <c r="AB33" s="96"/>
    </row>
    <row r="34" spans="3:28" ht="15" customHeight="1" x14ac:dyDescent="0.25">
      <c r="C34" s="67"/>
      <c r="D34" s="67"/>
      <c r="E34" s="67"/>
      <c r="F34" s="67"/>
      <c r="G34" s="67"/>
      <c r="H34" s="67"/>
      <c r="I34" s="67"/>
      <c r="J34" s="67"/>
      <c r="K34" s="67"/>
      <c r="L34" s="67"/>
      <c r="M34" s="67"/>
      <c r="Y34" s="95"/>
      <c r="Z34" s="96"/>
      <c r="AA34" s="96"/>
      <c r="AB34" s="96"/>
    </row>
    <row r="35" spans="3:28" ht="25.5" customHeight="1" x14ac:dyDescent="0.25">
      <c r="C35" s="67"/>
      <c r="D35" s="67"/>
      <c r="E35" s="67"/>
      <c r="F35" s="67"/>
      <c r="G35" s="67"/>
      <c r="H35" s="67"/>
      <c r="I35" s="67"/>
      <c r="J35" s="67"/>
      <c r="K35" s="97"/>
      <c r="L35" s="67"/>
      <c r="M35" s="67"/>
    </row>
    <row r="36" spans="3:28" ht="25.5" customHeight="1" x14ac:dyDescent="0.25">
      <c r="C36" s="67"/>
      <c r="D36" s="67"/>
      <c r="E36" s="67"/>
      <c r="F36" s="67"/>
      <c r="G36" s="67"/>
      <c r="H36" s="67"/>
      <c r="I36" s="67"/>
      <c r="J36" s="67"/>
      <c r="K36" s="97"/>
      <c r="L36" s="67"/>
      <c r="M36" s="67"/>
    </row>
    <row r="37" spans="3:28" ht="21.6" customHeight="1" x14ac:dyDescent="0.35">
      <c r="C37" s="67"/>
      <c r="D37" s="67"/>
      <c r="E37" s="98"/>
      <c r="F37" s="98"/>
      <c r="G37" s="98"/>
      <c r="H37" s="98"/>
      <c r="I37" s="67"/>
      <c r="J37" s="67"/>
      <c r="K37" s="67"/>
      <c r="L37" s="67"/>
      <c r="M37" s="67"/>
      <c r="V37" s="99">
        <v>-40000</v>
      </c>
      <c r="W37" s="100"/>
    </row>
    <row r="38" spans="3:28" ht="27" customHeight="1" x14ac:dyDescent="0.25">
      <c r="C38" s="67"/>
      <c r="D38" s="67"/>
      <c r="E38" s="98"/>
      <c r="F38" s="98"/>
      <c r="G38" s="98"/>
      <c r="H38" s="98"/>
      <c r="I38" s="67"/>
      <c r="J38" s="67"/>
      <c r="K38" s="67"/>
      <c r="L38" s="67"/>
      <c r="M38" s="67"/>
    </row>
    <row r="39" spans="3:28" ht="30.6" customHeight="1" x14ac:dyDescent="0.25">
      <c r="C39" s="67"/>
      <c r="D39" s="67"/>
      <c r="E39" s="67"/>
      <c r="F39" s="67"/>
      <c r="G39" s="67"/>
      <c r="H39" s="67"/>
      <c r="I39" s="67"/>
      <c r="J39" s="67"/>
      <c r="K39" s="67"/>
      <c r="L39" s="67"/>
      <c r="M39" s="72"/>
      <c r="V39" s="91">
        <v>0</v>
      </c>
      <c r="W39" s="92"/>
      <c r="Y39" s="93">
        <f>(0.7*0)+(0.3*(0))</f>
        <v>0</v>
      </c>
      <c r="Z39" s="94"/>
      <c r="AA39" s="94"/>
      <c r="AB39" s="94"/>
    </row>
    <row r="40" spans="3:28" ht="14.45" customHeight="1" x14ac:dyDescent="0.25">
      <c r="M40" s="72"/>
      <c r="N40" s="67"/>
      <c r="O40" s="67"/>
      <c r="P40" s="67"/>
      <c r="Q40" s="67"/>
      <c r="R40" s="67"/>
      <c r="T40" s="73"/>
    </row>
    <row r="41" spans="3:28" x14ac:dyDescent="0.25">
      <c r="M41" s="72"/>
      <c r="N41" s="67"/>
      <c r="O41" s="67"/>
      <c r="P41" s="67"/>
      <c r="Q41" s="67"/>
      <c r="R41" s="67"/>
      <c r="T41" s="73">
        <v>60000</v>
      </c>
    </row>
    <row r="42" spans="3:28" x14ac:dyDescent="0.25">
      <c r="M42" s="72"/>
      <c r="N42" s="73">
        <v>100</v>
      </c>
      <c r="O42" s="73"/>
      <c r="P42" s="73">
        <v>61</v>
      </c>
      <c r="Q42" s="72"/>
      <c r="R42" s="72"/>
    </row>
    <row r="43" spans="3:28" x14ac:dyDescent="0.25">
      <c r="M43" s="72"/>
      <c r="N43" s="73">
        <v>100</v>
      </c>
      <c r="O43" s="73"/>
      <c r="P43" s="73">
        <v>30</v>
      </c>
      <c r="Q43" s="72"/>
      <c r="R43" s="72"/>
    </row>
    <row r="44" spans="3:28" x14ac:dyDescent="0.25">
      <c r="M44" s="72"/>
      <c r="N44" s="74"/>
      <c r="O44" s="74"/>
      <c r="P44" s="72"/>
      <c r="Q44" s="72"/>
      <c r="R44" s="72"/>
    </row>
    <row r="45" spans="3:28" x14ac:dyDescent="0.25">
      <c r="M45" s="72"/>
      <c r="N45" s="74"/>
      <c r="O45" s="74"/>
      <c r="P45" s="72"/>
      <c r="Q45" s="72"/>
      <c r="R45" s="72"/>
    </row>
    <row r="48" spans="3:28" x14ac:dyDescent="0.25">
      <c r="T48" s="75"/>
    </row>
  </sheetData>
  <mergeCells count="12">
    <mergeCell ref="V16:W16"/>
    <mergeCell ref="V20:W20"/>
    <mergeCell ref="Y22:AB23"/>
    <mergeCell ref="V26:W26"/>
    <mergeCell ref="V31:W31"/>
    <mergeCell ref="V39:W39"/>
    <mergeCell ref="Y39:AB39"/>
    <mergeCell ref="Y33:AB34"/>
    <mergeCell ref="K35:K36"/>
    <mergeCell ref="E37:F38"/>
    <mergeCell ref="G37:H38"/>
    <mergeCell ref="V37:W37"/>
  </mergeCells>
  <pageMargins left="0.7" right="0.7" top="0.75" bottom="0.75" header="0.3" footer="0.3"/>
  <pageSetup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FirstPage</vt:lpstr>
      <vt:lpstr>Exam Content </vt:lpstr>
      <vt:lpstr>Problem 1</vt:lpstr>
      <vt:lpstr>Problem 1 (2)</vt:lpstr>
      <vt:lpstr>Problem 2</vt:lpstr>
      <vt:lpstr>Problem 2 (2)</vt:lpstr>
      <vt:lpstr>Problem 3</vt:lpstr>
      <vt:lpstr>Problem 3 (2)</vt:lpstr>
      <vt:lpstr>Problem 4</vt:lpstr>
      <vt:lpstr>Problem 4 (2)</vt:lpstr>
      <vt:lpstr>Problem 5</vt:lpstr>
      <vt:lpstr>Problem 5 (2)</vt:lpstr>
      <vt:lpstr>Problem 6</vt:lpstr>
      <vt:lpstr>Problem 6 (2)</vt:lpstr>
      <vt:lpstr>Problem 7</vt:lpstr>
      <vt:lpstr>Problem 7 (2)</vt:lpstr>
      <vt:lpstr>Problem 8</vt:lpstr>
      <vt:lpstr>Problem 8 (2)</vt:lpstr>
      <vt:lpstr>Problem 9</vt:lpstr>
      <vt:lpstr>Problem 9 (2)</vt:lpstr>
      <vt:lpstr>Problem 10</vt:lpstr>
      <vt:lpstr>Problem 10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2023-05-10T20:31:26Z</cp:lastPrinted>
  <dcterms:created xsi:type="dcterms:W3CDTF">2014-10-23T14:45:36Z</dcterms:created>
  <dcterms:modified xsi:type="dcterms:W3CDTF">2023-05-10T20:31:56Z</dcterms:modified>
</cp:coreProperties>
</file>