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ink/ink1.xml" ContentType="application/inkml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13_ncr:1_{7D3BE5EF-51B5-490B-A6A1-CBE7FF608A94}" xr6:coauthVersionLast="47" xr6:coauthVersionMax="47" xr10:uidLastSave="{00000000-0000-0000-0000-000000000000}"/>
  <bookViews>
    <workbookView showSheetTabs="0" xWindow="1080" yWindow="1068" windowWidth="23004" windowHeight="12216" activeTab="11" xr2:uid="{00000000-000D-0000-FFFF-FFFF00000000}"/>
  </bookViews>
  <sheets>
    <sheet name="FirstPage" sheetId="2" r:id="rId1"/>
    <sheet name="Content" sheetId="4" r:id="rId2"/>
    <sheet name="Problem 10 (2)" sheetId="49" state="hidden" r:id="rId3"/>
    <sheet name="Problem 9 (2)" sheetId="50" state="hidden" r:id="rId4"/>
    <sheet name="Problem 8 (2)" sheetId="51" state="hidden" r:id="rId5"/>
    <sheet name="Problem 7 (2)" sheetId="52" state="hidden" r:id="rId6"/>
    <sheet name="Problem 6 (2)" sheetId="53" state="hidden" r:id="rId7"/>
    <sheet name="Problem 5 (2)" sheetId="54" state="hidden" r:id="rId8"/>
    <sheet name="Problem 4 (2)" sheetId="55" state="hidden" r:id="rId9"/>
    <sheet name="Problem 3 (2)" sheetId="56" state="hidden" r:id="rId10"/>
    <sheet name="Problem 2 (2)" sheetId="57" state="hidden" r:id="rId11"/>
    <sheet name="Problem 3 Check " sheetId="72" r:id="rId12"/>
    <sheet name="Problem 2 Check" sheetId="61" r:id="rId13"/>
    <sheet name="Problem 1 (2)" sheetId="58" state="hidden" r:id="rId14"/>
    <sheet name="Check Problem 1 " sheetId="7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" i="72" l="1"/>
  <c r="AB58" i="72" l="1"/>
  <c r="AB84" i="72" l="1"/>
  <c r="Q62" i="61"/>
  <c r="Q80" i="61"/>
  <c r="AB50" i="72" l="1"/>
  <c r="AB28" i="72"/>
  <c r="AB14" i="72"/>
  <c r="Q96" i="61" l="1"/>
  <c r="Y98" i="61" s="1"/>
  <c r="Q100" i="61"/>
  <c r="Q84" i="61"/>
  <c r="U62" i="61"/>
  <c r="P33" i="70"/>
  <c r="P45" i="70" s="1"/>
  <c r="V45" i="70" s="1"/>
  <c r="P18" i="70"/>
  <c r="S45" i="70" s="1"/>
  <c r="N22" i="56" l="1"/>
  <c r="N20" i="56"/>
  <c r="P27" i="58"/>
  <c r="P26" i="58"/>
  <c r="N24" i="56" l="1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</calcChain>
</file>

<file path=xl/sharedStrings.xml><?xml version="1.0" encoding="utf-8"?>
<sst xmlns="http://schemas.openxmlformats.org/spreadsheetml/2006/main" count="88" uniqueCount="44">
  <si>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</si>
  <si>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</si>
  <si>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</si>
  <si>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</si>
  <si>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</si>
  <si>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</si>
  <si>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</si>
  <si>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</si>
  <si>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</si>
  <si>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</si>
  <si>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</si>
  <si>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</si>
  <si>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</si>
  <si>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</si>
  <si>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</si>
  <si>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</si>
  <si>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</si>
  <si>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</si>
  <si>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</si>
  <si>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</si>
  <si>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</si>
  <si>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</si>
  <si>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</si>
  <si>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</si>
  <si>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</si>
  <si>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</si>
  <si>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</si>
  <si>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</si>
  <si>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</si>
  <si>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</si>
  <si>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</si>
  <si>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</si>
  <si>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</si>
  <si>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</si>
  <si>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</si>
  <si>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</si>
  <si>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</si>
  <si>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</si>
  <si>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</si>
  <si>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</si>
  <si>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-</t>
  </si>
  <si>
    <t>=</t>
  </si>
  <si>
    <t>z =</t>
  </si>
  <si>
    <t>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</si>
</sst>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#,##0.0000"/>
    <numFmt numFmtId="168" formatCode="0.0000"/>
  </numFmts>
  <fonts count="38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8"/>
      <color rgb="FF000000"/>
      <name val="Lucida Bright"/>
      <family val="1"/>
    </font>
    <font>
      <b/>
      <sz val="22"/>
      <color rgb="FFC00000"/>
      <name val="Lucida Bright"/>
      <family val="1"/>
    </font>
    <font>
      <b/>
      <sz val="22"/>
      <color rgb="FFFFFF00"/>
      <name val="Lucida Bright"/>
      <family val="1"/>
    </font>
    <font>
      <sz val="48"/>
      <color theme="1"/>
      <name val="Lucida Bright"/>
      <family val="1"/>
    </font>
    <font>
      <sz val="28"/>
      <color theme="1"/>
      <name val="Lucida Bright"/>
      <family val="1"/>
    </font>
    <font>
      <b/>
      <sz val="24"/>
      <color rgb="FF8E0000"/>
      <name val="Lucida Bright"/>
      <family val="1"/>
    </font>
    <font>
      <b/>
      <sz val="18"/>
      <color rgb="FF8E0000"/>
      <name val="Lucida Bright"/>
      <family val="1"/>
    </font>
    <font>
      <b/>
      <sz val="18"/>
      <color rgb="FFFFFF00"/>
      <name val="Lucida Bright"/>
      <family val="1"/>
    </font>
    <font>
      <sz val="20"/>
      <color theme="1"/>
      <name val="Lucida Bright"/>
      <family val="1"/>
    </font>
    <font>
      <sz val="22"/>
      <color theme="1"/>
      <name val="Lucida Bright"/>
      <family val="1"/>
    </font>
    <font>
      <b/>
      <sz val="18"/>
      <color rgb="FF8E0000"/>
      <name val="Calibri"/>
      <family val="2"/>
      <scheme val="minor"/>
    </font>
    <font>
      <b/>
      <sz val="22"/>
      <color rgb="FF8E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6" fontId="26" fillId="0" borderId="5" xfId="0" applyNumberFormat="1" applyFont="1" applyBorder="1"/>
    <xf numFmtId="2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167" fontId="31" fillId="8" borderId="9" xfId="0" applyNumberFormat="1" applyFont="1" applyFill="1" applyBorder="1" applyAlignment="1">
      <alignment horizontal="center" vertical="center"/>
    </xf>
    <xf numFmtId="167" fontId="31" fillId="8" borderId="15" xfId="0" applyNumberFormat="1" applyFont="1" applyFill="1" applyBorder="1" applyAlignment="1">
      <alignment horizontal="center" vertical="center"/>
    </xf>
    <xf numFmtId="167" fontId="31" fillId="8" borderId="10" xfId="0" applyNumberFormat="1" applyFont="1" applyFill="1" applyBorder="1" applyAlignment="1">
      <alignment horizontal="center" vertical="center"/>
    </xf>
    <xf numFmtId="167" fontId="31" fillId="8" borderId="12" xfId="0" applyNumberFormat="1" applyFont="1" applyFill="1" applyBorder="1" applyAlignment="1">
      <alignment horizontal="center" vertical="center"/>
    </xf>
    <xf numFmtId="167" fontId="31" fillId="8" borderId="0" xfId="0" applyNumberFormat="1" applyFont="1" applyFill="1" applyAlignment="1">
      <alignment horizontal="center" vertical="center"/>
    </xf>
    <xf numFmtId="167" fontId="31" fillId="8" borderId="13" xfId="0" applyNumberFormat="1" applyFont="1" applyFill="1" applyBorder="1" applyAlignment="1">
      <alignment horizontal="center" vertical="center"/>
    </xf>
    <xf numFmtId="167" fontId="31" fillId="8" borderId="11" xfId="0" applyNumberFormat="1" applyFont="1" applyFill="1" applyBorder="1" applyAlignment="1">
      <alignment horizontal="center" vertical="center"/>
    </xf>
    <xf numFmtId="167" fontId="31" fillId="8" borderId="16" xfId="0" applyNumberFormat="1" applyFont="1" applyFill="1" applyBorder="1" applyAlignment="1">
      <alignment horizontal="center" vertical="center"/>
    </xf>
    <xf numFmtId="167" fontId="31" fillId="8" borderId="8" xfId="0" applyNumberFormat="1" applyFont="1" applyFill="1" applyBorder="1" applyAlignment="1">
      <alignment horizontal="center" vertical="center"/>
    </xf>
    <xf numFmtId="4" fontId="31" fillId="8" borderId="9" xfId="0" applyNumberFormat="1" applyFont="1" applyFill="1" applyBorder="1" applyAlignment="1">
      <alignment horizontal="center" vertical="center"/>
    </xf>
    <xf numFmtId="4" fontId="31" fillId="8" borderId="10" xfId="0" applyNumberFormat="1" applyFont="1" applyFill="1" applyBorder="1" applyAlignment="1">
      <alignment horizontal="center" vertical="center"/>
    </xf>
    <xf numFmtId="4" fontId="31" fillId="8" borderId="12" xfId="0" applyNumberFormat="1" applyFont="1" applyFill="1" applyBorder="1" applyAlignment="1">
      <alignment horizontal="center" vertical="center"/>
    </xf>
    <xf numFmtId="4" fontId="31" fillId="8" borderId="13" xfId="0" applyNumberFormat="1" applyFont="1" applyFill="1" applyBorder="1" applyAlignment="1">
      <alignment horizontal="center" vertical="center"/>
    </xf>
    <xf numFmtId="4" fontId="31" fillId="8" borderId="11" xfId="0" applyNumberFormat="1" applyFont="1" applyFill="1" applyBorder="1" applyAlignment="1">
      <alignment horizontal="center" vertical="center"/>
    </xf>
    <xf numFmtId="4" fontId="31" fillId="8" borderId="8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Alignment="1">
      <alignment horizontal="center" vertical="center"/>
    </xf>
    <xf numFmtId="4" fontId="32" fillId="2" borderId="0" xfId="0" applyNumberFormat="1" applyFont="1" applyFill="1" applyAlignment="1">
      <alignment horizontal="center" vertical="center"/>
    </xf>
    <xf numFmtId="4" fontId="33" fillId="2" borderId="0" xfId="0" applyNumberFormat="1" applyFont="1" applyFill="1" applyAlignment="1">
      <alignment horizontal="center" vertical="center"/>
    </xf>
    <xf numFmtId="4" fontId="33" fillId="9" borderId="9" xfId="0" applyNumberFormat="1" applyFont="1" applyFill="1" applyBorder="1" applyAlignment="1">
      <alignment horizontal="center" vertical="center"/>
    </xf>
    <xf numFmtId="4" fontId="33" fillId="9" borderId="10" xfId="0" applyNumberFormat="1" applyFont="1" applyFill="1" applyBorder="1" applyAlignment="1">
      <alignment horizontal="center" vertical="center"/>
    </xf>
    <xf numFmtId="4" fontId="33" fillId="9" borderId="12" xfId="0" applyNumberFormat="1" applyFont="1" applyFill="1" applyBorder="1" applyAlignment="1">
      <alignment horizontal="center" vertical="center"/>
    </xf>
    <xf numFmtId="4" fontId="33" fillId="9" borderId="13" xfId="0" applyNumberFormat="1" applyFont="1" applyFill="1" applyBorder="1" applyAlignment="1">
      <alignment horizontal="center" vertical="center"/>
    </xf>
    <xf numFmtId="4" fontId="33" fillId="9" borderId="11" xfId="0" applyNumberFormat="1" applyFont="1" applyFill="1" applyBorder="1" applyAlignment="1">
      <alignment horizontal="center" vertical="center"/>
    </xf>
    <xf numFmtId="4" fontId="33" fillId="9" borderId="8" xfId="0" applyNumberFormat="1" applyFont="1" applyFill="1" applyBorder="1" applyAlignment="1">
      <alignment horizontal="center" vertical="center"/>
    </xf>
    <xf numFmtId="166" fontId="31" fillId="8" borderId="9" xfId="0" applyNumberFormat="1" applyFont="1" applyFill="1" applyBorder="1" applyAlignment="1">
      <alignment horizontal="center" vertical="center"/>
    </xf>
    <xf numFmtId="166" fontId="31" fillId="8" borderId="10" xfId="0" applyNumberFormat="1" applyFont="1" applyFill="1" applyBorder="1" applyAlignment="1">
      <alignment horizontal="center" vertical="center"/>
    </xf>
    <xf numFmtId="166" fontId="31" fillId="8" borderId="12" xfId="0" applyNumberFormat="1" applyFont="1" applyFill="1" applyBorder="1" applyAlignment="1">
      <alignment horizontal="center" vertical="center"/>
    </xf>
    <xf numFmtId="166" fontId="31" fillId="8" borderId="13" xfId="0" applyNumberFormat="1" applyFont="1" applyFill="1" applyBorder="1" applyAlignment="1">
      <alignment horizontal="center" vertical="center"/>
    </xf>
    <xf numFmtId="166" fontId="31" fillId="8" borderId="11" xfId="0" applyNumberFormat="1" applyFont="1" applyFill="1" applyBorder="1" applyAlignment="1">
      <alignment horizontal="center" vertical="center"/>
    </xf>
    <xf numFmtId="166" fontId="31" fillId="8" borderId="8" xfId="0" applyNumberFormat="1" applyFont="1" applyFill="1" applyBorder="1" applyAlignment="1">
      <alignment horizontal="center" vertical="center"/>
    </xf>
    <xf numFmtId="4" fontId="32" fillId="8" borderId="9" xfId="0" applyNumberFormat="1" applyFont="1" applyFill="1" applyBorder="1" applyAlignment="1">
      <alignment horizontal="center" vertical="center"/>
    </xf>
    <xf numFmtId="4" fontId="32" fillId="8" borderId="10" xfId="0" applyNumberFormat="1" applyFont="1" applyFill="1" applyBorder="1" applyAlignment="1">
      <alignment horizontal="center" vertical="center"/>
    </xf>
    <xf numFmtId="4" fontId="32" fillId="8" borderId="12" xfId="0" applyNumberFormat="1" applyFont="1" applyFill="1" applyBorder="1" applyAlignment="1">
      <alignment horizontal="center" vertical="center"/>
    </xf>
    <xf numFmtId="4" fontId="32" fillId="8" borderId="13" xfId="0" applyNumberFormat="1" applyFont="1" applyFill="1" applyBorder="1" applyAlignment="1">
      <alignment horizontal="center" vertical="center"/>
    </xf>
    <xf numFmtId="4" fontId="32" fillId="8" borderId="11" xfId="0" applyNumberFormat="1" applyFont="1" applyFill="1" applyBorder="1" applyAlignment="1">
      <alignment horizontal="center" vertical="center"/>
    </xf>
    <xf numFmtId="4" fontId="32" fillId="8" borderId="8" xfId="0" applyNumberFormat="1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6" fontId="27" fillId="8" borderId="9" xfId="0" applyNumberFormat="1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6" fontId="28" fillId="9" borderId="9" xfId="0" applyNumberFormat="1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2" fontId="35" fillId="2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7" xfId="0" applyFill="1" applyBorder="1" applyAlignment="1"/>
    <xf numFmtId="0" fontId="7" fillId="0" borderId="18" xfId="0" applyFont="1" applyFill="1" applyBorder="1" applyAlignment="1">
      <alignment horizontal="centerContinuous"/>
    </xf>
    <xf numFmtId="0" fontId="36" fillId="0" borderId="0" xfId="0" applyFont="1" applyFill="1" applyBorder="1" applyAlignment="1"/>
    <xf numFmtId="168" fontId="37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1432"/>
        <c:axId val="685446024"/>
      </c:scatterChart>
      <c:valAx>
        <c:axId val="68544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6024"/>
        <c:crosses val="autoZero"/>
        <c:crossBetween val="midCat"/>
      </c:valAx>
      <c:valAx>
        <c:axId val="6854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.xml"/><Relationship Id="rId2" Type="http://schemas.openxmlformats.org/officeDocument/2006/relationships/image" Target="../media/image1.gif"/><Relationship Id="rId1" Type="http://schemas.openxmlformats.org/officeDocument/2006/relationships/hyperlink" Target="#Content!A1"/><Relationship Id="rId4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oblem 2 Check'!A1"/><Relationship Id="rId2" Type="http://schemas.openxmlformats.org/officeDocument/2006/relationships/hyperlink" Target="#'Check Problem 1 '!A1"/><Relationship Id="rId1" Type="http://schemas.openxmlformats.org/officeDocument/2006/relationships/hyperlink" Target="#FirstPage!A1"/><Relationship Id="rId4" Type="http://schemas.openxmlformats.org/officeDocument/2006/relationships/hyperlink" Target="#'Problem 3 Check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394606</xdr:colOff>
      <xdr:row>8</xdr:row>
      <xdr:rowOff>40820</xdr:rowOff>
    </xdr:from>
    <xdr:to>
      <xdr:col>20</xdr:col>
      <xdr:colOff>571498</xdr:colOff>
      <xdr:row>13</xdr:row>
      <xdr:rowOff>68035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967106" y="1564820"/>
          <a:ext cx="3850821" cy="979715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0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324   </a:t>
          </a:r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14</xdr:col>
      <xdr:colOff>585108</xdr:colOff>
      <xdr:row>41</xdr:row>
      <xdr:rowOff>40822</xdr:rowOff>
    </xdr:from>
    <xdr:to>
      <xdr:col>20</xdr:col>
      <xdr:colOff>366373</xdr:colOff>
      <xdr:row>48</xdr:row>
      <xdr:rowOff>13607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157608" y="7851322"/>
          <a:ext cx="3455194" cy="1306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12</xdr:col>
      <xdr:colOff>462642</xdr:colOff>
      <xdr:row>1</xdr:row>
      <xdr:rowOff>138794</xdr:rowOff>
    </xdr:from>
    <xdr:to>
      <xdr:col>22</xdr:col>
      <xdr:colOff>149677</xdr:colOff>
      <xdr:row>6</xdr:row>
      <xdr:rowOff>69850</xdr:rowOff>
    </xdr:to>
    <xdr:sp macro="" textlink="">
      <xdr:nvSpPr>
        <xdr:cNvPr id="5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10499" y="329294"/>
          <a:ext cx="5810249" cy="8835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9</xdr:col>
      <xdr:colOff>13608</xdr:colOff>
      <xdr:row>33</xdr:row>
      <xdr:rowOff>29935</xdr:rowOff>
    </xdr:from>
    <xdr:to>
      <xdr:col>25</xdr:col>
      <xdr:colOff>557893</xdr:colOff>
      <xdr:row>38</xdr:row>
      <xdr:rowOff>81642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24501" y="6316435"/>
          <a:ext cx="10341428" cy="1004207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Sampling Distribution Problems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40821</xdr:colOff>
      <xdr:row>14</xdr:row>
      <xdr:rowOff>149678</xdr:rowOff>
    </xdr:from>
    <xdr:to>
      <xdr:col>22</xdr:col>
      <xdr:colOff>353786</xdr:colOff>
      <xdr:row>32</xdr:row>
      <xdr:rowOff>95249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01000" y="2816678"/>
          <a:ext cx="5823857" cy="3374571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Test 2</a:t>
          </a:r>
        </a:p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 Sample Problems</a:t>
          </a:r>
        </a:p>
        <a:p>
          <a:pPr algn="ctr"/>
          <a:endParaRPr lang="en-US" sz="36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10/9/22</a:t>
          </a:r>
        </a:p>
        <a:p>
          <a:pPr algn="ctr"/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478518</xdr:colOff>
      <xdr:row>2</xdr:row>
      <xdr:rowOff>3628</xdr:rowOff>
    </xdr:from>
    <xdr:to>
      <xdr:col>3</xdr:col>
      <xdr:colOff>365125</xdr:colOff>
      <xdr:row>7</xdr:row>
      <xdr:rowOff>158749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478518" y="359228"/>
          <a:ext cx="1753507" cy="104412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677000</xdr:colOff>
      <xdr:row>2</xdr:row>
      <xdr:rowOff>149678</xdr:rowOff>
    </xdr:from>
    <xdr:to>
      <xdr:col>14</xdr:col>
      <xdr:colOff>677000</xdr:colOff>
      <xdr:row>40</xdr:row>
      <xdr:rowOff>163286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9424760" y="515438"/>
          <a:ext cx="0" cy="86242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340178</xdr:colOff>
      <xdr:row>2</xdr:row>
      <xdr:rowOff>27214</xdr:rowOff>
    </xdr:from>
    <xdr:to>
      <xdr:col>21</xdr:col>
      <xdr:colOff>108856</xdr:colOff>
      <xdr:row>6</xdr:row>
      <xdr:rowOff>54429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827078" y="408214"/>
          <a:ext cx="342627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353786</xdr:colOff>
      <xdr:row>2</xdr:row>
      <xdr:rowOff>74838</xdr:rowOff>
    </xdr:from>
    <xdr:to>
      <xdr:col>11</xdr:col>
      <xdr:colOff>557893</xdr:colOff>
      <xdr:row>8</xdr:row>
      <xdr:rowOff>31749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2792186" y="455838"/>
          <a:ext cx="4471307" cy="109991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3 </a:t>
          </a:r>
        </a:p>
      </xdr:txBody>
    </xdr:sp>
    <xdr:clientData/>
  </xdr:twoCellAnchor>
  <xdr:twoCellAnchor>
    <xdr:from>
      <xdr:col>15</xdr:col>
      <xdr:colOff>1</xdr:colOff>
      <xdr:row>8</xdr:row>
      <xdr:rowOff>68579</xdr:rowOff>
    </xdr:from>
    <xdr:to>
      <xdr:col>26</xdr:col>
      <xdr:colOff>126093</xdr:colOff>
      <xdr:row>17</xdr:row>
      <xdr:rowOff>311149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9738361" y="1531619"/>
          <a:ext cx="6999332" cy="2833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1.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Find the Sample Mean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mean for this sample is 1.5650 inch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(1.57+1.59+1.48+1.60+1.59+1.62+ 1.55+1.52)/8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944880</xdr:colOff>
      <xdr:row>19</xdr:row>
      <xdr:rowOff>243841</xdr:rowOff>
    </xdr:from>
    <xdr:to>
      <xdr:col>26</xdr:col>
      <xdr:colOff>183696</xdr:colOff>
      <xdr:row>31</xdr:row>
      <xdr:rowOff>127001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692640" y="4998721"/>
              <a:ext cx="7102656" cy="245872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 for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𝑿</m:t>
                      </m:r>
                    </m:e>
                  </m:acc>
                </m:oMath>
              </a14:m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If the population is normally distributed, the sampling distribution for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will also be normally distributed with: </a:t>
              </a:r>
              <a:r>
                <a:rPr lang="en-US" sz="32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µ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1.50 and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=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𝑛</m:t>
                      </m:r>
                    </m:e>
                  </m:rad>
                  <m:r>
                    <a:rPr lang="en-US" sz="2400" b="0" i="1" baseline="0">
                      <a:solidFill>
                        <a:schemeClr val="tx1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0.05/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8</m:t>
                      </m:r>
                    </m:e>
                  </m:rad>
                </m:oMath>
              </a14:m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692640" y="4998721"/>
              <a:ext cx="7102656" cy="245872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 for </a:t>
              </a:r>
              <a:r>
                <a:rPr lang="en-US" sz="1800" b="1" i="0" baseline="0">
                  <a:solidFill>
                    <a:srgbClr val="8E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𝑿 ̅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If the population is normally distributed, the sampling distribution for </a:t>
              </a:r>
              <a:r>
                <a:rPr lang="en-US" sz="2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will also be normally distributed with: </a:t>
              </a:r>
              <a:r>
                <a:rPr lang="en-US" sz="32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µ</a:t>
              </a:r>
              <a:r>
                <a:rPr lang="en-US" sz="2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</a:t>
              </a:r>
              <a:r>
                <a:rPr lang="en-US" sz="2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µ </a:t>
              </a:r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1.50 and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= </a:t>
              </a:r>
              <a:r>
                <a:rPr lang="el-GR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√𝑛=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0.05/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√8</a:t>
              </a:r>
              <a:endParaRPr lang="en-US" sz="24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14</xdr:col>
      <xdr:colOff>944880</xdr:colOff>
      <xdr:row>33</xdr:row>
      <xdr:rowOff>79375</xdr:rowOff>
    </xdr:from>
    <xdr:to>
      <xdr:col>26</xdr:col>
      <xdr:colOff>202292</xdr:colOff>
      <xdr:row>45</xdr:row>
      <xdr:rowOff>63500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/>
          </xdr:nvSpPr>
          <xdr:spPr>
            <a:xfrm>
              <a:off x="9692640" y="7775575"/>
              <a:ext cx="7121252" cy="217868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Because the sample mean is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=1.565, which is greater than the mean of sampling distribution, we want to find: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(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≥ $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1.565 inches</a:t>
              </a:r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</a:t>
              </a:r>
            </a:p>
          </xdr:txBody>
        </xdr:sp>
      </mc:Choice>
      <mc:Fallback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B00-000009000000}"/>
                </a:ext>
              </a:extLst>
            </xdr:cNvPr>
            <xdr:cNvSpPr txBox="1"/>
          </xdr:nvSpPr>
          <xdr:spPr>
            <a:xfrm>
              <a:off x="9692640" y="7775575"/>
              <a:ext cx="7121252" cy="217868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Because the sample mean is 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=1.565, which is greater than the mean of sampling distribution, we want to find: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( </a:t>
              </a:r>
              <a:r>
                <a:rPr lang="en-US" sz="24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≥ $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1.565 inches</a:t>
              </a:r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</a:t>
              </a:r>
            </a:p>
          </xdr:txBody>
        </xdr:sp>
      </mc:Fallback>
    </mc:AlternateContent>
    <xdr:clientData/>
  </xdr:twoCellAnchor>
  <xdr:twoCellAnchor>
    <xdr:from>
      <xdr:col>14</xdr:col>
      <xdr:colOff>929640</xdr:colOff>
      <xdr:row>47</xdr:row>
      <xdr:rowOff>3085</xdr:rowOff>
    </xdr:from>
    <xdr:to>
      <xdr:col>26</xdr:col>
      <xdr:colOff>203654</xdr:colOff>
      <xdr:row>55</xdr:row>
      <xdr:rowOff>77107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9677400" y="10259605"/>
              <a:ext cx="7137854" cy="15980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(1.565 -1.5)/0.0177 =3.6770</a:t>
              </a:r>
            </a:p>
          </xdr:txBody>
        </xdr:sp>
      </mc:Choice>
      <mc:Fallback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9677400" y="10259605"/>
              <a:ext cx="7137854" cy="15980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(1.565 -1.5)/0.0177 =3.6770</a:t>
              </a:r>
            </a:p>
          </xdr:txBody>
        </xdr:sp>
      </mc:Fallback>
    </mc:AlternateContent>
    <xdr:clientData/>
  </xdr:twoCellAnchor>
  <xdr:twoCellAnchor>
    <xdr:from>
      <xdr:col>14</xdr:col>
      <xdr:colOff>960120</xdr:colOff>
      <xdr:row>56</xdr:row>
      <xdr:rowOff>176894</xdr:rowOff>
    </xdr:from>
    <xdr:to>
      <xdr:col>26</xdr:col>
      <xdr:colOff>172358</xdr:colOff>
      <xdr:row>64</xdr:row>
      <xdr:rowOff>95250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9707880" y="12155534"/>
          <a:ext cx="7076078" cy="145759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5.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Use the Standard Normal Distribution to find the probability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P( z ≥ 3.6770)      More than 3 </a:t>
          </a:r>
          <a:r>
            <a:rPr lang="el-GR" sz="2800" b="0" baseline="0">
              <a:solidFill>
                <a:schemeClr val="tx1"/>
              </a:solidFill>
              <a:latin typeface="Cambria Math" panose="02040503050406030204" pitchFamily="18" charset="0"/>
              <a:ea typeface="Cambria Math" panose="02040503050406030204" pitchFamily="18" charset="0"/>
              <a:cs typeface="+mn-cs"/>
            </a:rPr>
            <a:t>σ</a:t>
          </a:r>
          <a:r>
            <a:rPr lang="en-US" sz="2800" b="0" baseline="0">
              <a:solidFill>
                <a:schemeClr val="tx1"/>
              </a:solidFill>
              <a:latin typeface="Cambria Math" panose="02040503050406030204" pitchFamily="18" charset="0"/>
              <a:ea typeface="Cambria Math" panose="02040503050406030204" pitchFamily="18" charset="0"/>
              <a:cs typeface="+mn-cs"/>
            </a:rPr>
            <a:t> which is (0.9970)</a:t>
          </a:r>
          <a:endParaRPr lang="en-US" sz="2800" b="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0</xdr:colOff>
      <xdr:row>66</xdr:row>
      <xdr:rowOff>170089</xdr:rowOff>
    </xdr:from>
    <xdr:to>
      <xdr:col>26</xdr:col>
      <xdr:colOff>126546</xdr:colOff>
      <xdr:row>83</xdr:row>
      <xdr:rowOff>58964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9738360" y="14084209"/>
          <a:ext cx="6999786" cy="299783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 6.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Formulate your conclusion:</a:t>
          </a:r>
        </a:p>
        <a:p>
          <a:endParaRPr lang="en-US" sz="18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Therefore, there is a very good chance that there is something wrong with the process.</a:t>
          </a:r>
        </a:p>
      </xdr:txBody>
    </xdr:sp>
    <xdr:clientData/>
  </xdr:twoCellAnchor>
  <xdr:twoCellAnchor>
    <xdr:from>
      <xdr:col>30</xdr:col>
      <xdr:colOff>258988</xdr:colOff>
      <xdr:row>48</xdr:row>
      <xdr:rowOff>143783</xdr:rowOff>
    </xdr:from>
    <xdr:to>
      <xdr:col>36</xdr:col>
      <xdr:colOff>0</xdr:colOff>
      <xdr:row>51</xdr:row>
      <xdr:rowOff>163286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18723881" y="9587140"/>
          <a:ext cx="3224440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Standardized z value </a:t>
          </a:r>
          <a:endParaRPr lang="en-US" sz="1800" b="0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238125</xdr:colOff>
      <xdr:row>11</xdr:row>
      <xdr:rowOff>285751</xdr:rowOff>
    </xdr:from>
    <xdr:to>
      <xdr:col>14</xdr:col>
      <xdr:colOff>415019</xdr:colOff>
      <xdr:row>43</xdr:row>
      <xdr:rowOff>30481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/>
      </xdr:nvSpPr>
      <xdr:spPr>
        <a:xfrm>
          <a:off x="238125" y="2297431"/>
          <a:ext cx="8924654" cy="7258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Finding</a:t>
          </a:r>
          <a:r>
            <a:rPr lang="en-US" sz="2400" b="1" u="sng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 the Capabilities of the Process</a:t>
          </a:r>
          <a:r>
            <a:rPr lang="en-US" sz="24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:</a:t>
          </a:r>
        </a:p>
        <a:p>
          <a:endParaRPr lang="en-US" sz="24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When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the production process is operating according to specifications, the diameter of the part is normally distributed, with a mean equal to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1.50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inches and a standard deviation of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0.05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inches. 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Before shipping a large batch of these parts, quality managers of this manufacturer have selected a random sample of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8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parts with the following diameters:</a:t>
          </a:r>
        </a:p>
        <a:p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1.57, 1.59, 1.48, 1.60, 1.59, 1.62, 1.55,  1.52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The manager want to use these measurements to determine if the process is operating within the specifications (range).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This is another Quality Control Application.</a:t>
          </a:r>
          <a:endParaRPr lang="en-US" sz="2400" b="1">
            <a:solidFill>
              <a:schemeClr val="accent5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139700</xdr:colOff>
      <xdr:row>22</xdr:row>
      <xdr:rowOff>3175</xdr:rowOff>
    </xdr:from>
    <xdr:to>
      <xdr:col>31</xdr:col>
      <xdr:colOff>28575</xdr:colOff>
      <xdr:row>25</xdr:row>
      <xdr:rowOff>28575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8161000" y="4498975"/>
          <a:ext cx="879475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inches</a:t>
          </a:r>
        </a:p>
      </xdr:txBody>
    </xdr:sp>
    <xdr:clientData/>
  </xdr:twoCellAnchor>
  <xdr:twoCellAnchor>
    <xdr:from>
      <xdr:col>31</xdr:col>
      <xdr:colOff>133350</xdr:colOff>
      <xdr:row>26</xdr:row>
      <xdr:rowOff>152400</xdr:rowOff>
    </xdr:from>
    <xdr:to>
      <xdr:col>36</xdr:col>
      <xdr:colOff>0</xdr:colOff>
      <xdr:row>31</xdr:row>
      <xdr:rowOff>57150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/>
      </xdr:nvSpPr>
      <xdr:spPr>
        <a:xfrm>
          <a:off x="19145250" y="5410200"/>
          <a:ext cx="285432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Standard</a:t>
          </a:r>
          <a:r>
            <a:rPr lang="en-US" sz="1800" baseline="0"/>
            <a:t> Deviation of the sample</a:t>
          </a:r>
          <a:endParaRPr lang="en-US" sz="1800"/>
        </a:p>
      </xdr:txBody>
    </xdr:sp>
    <xdr:clientData/>
  </xdr:twoCellAnchor>
  <xdr:twoCellAnchor>
    <xdr:from>
      <xdr:col>31</xdr:col>
      <xdr:colOff>107950</xdr:colOff>
      <xdr:row>21</xdr:row>
      <xdr:rowOff>174625</xdr:rowOff>
    </xdr:from>
    <xdr:to>
      <xdr:col>36</xdr:col>
      <xdr:colOff>0</xdr:colOff>
      <xdr:row>25</xdr:row>
      <xdr:rowOff>9525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/>
      </xdr:nvSpPr>
      <xdr:spPr>
        <a:xfrm>
          <a:off x="19119850" y="4479925"/>
          <a:ext cx="280670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</a:t>
          </a:r>
          <a:r>
            <a:rPr lang="en-US" sz="1800" baseline="0"/>
            <a:t> of the Population</a:t>
          </a:r>
          <a:endParaRPr lang="en-US" sz="1800"/>
        </a:p>
      </xdr:txBody>
    </xdr:sp>
    <xdr:clientData/>
  </xdr:twoCellAnchor>
  <xdr:twoCellAnchor>
    <xdr:from>
      <xdr:col>30</xdr:col>
      <xdr:colOff>238125</xdr:colOff>
      <xdr:row>11</xdr:row>
      <xdr:rowOff>34925</xdr:rowOff>
    </xdr:from>
    <xdr:to>
      <xdr:col>35</xdr:col>
      <xdr:colOff>9526</xdr:colOff>
      <xdr:row>14</xdr:row>
      <xdr:rowOff>31750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/>
      </xdr:nvSpPr>
      <xdr:spPr>
        <a:xfrm>
          <a:off x="19021425" y="1990725"/>
          <a:ext cx="2578101" cy="1012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Mean</a:t>
          </a:r>
          <a:r>
            <a:rPr lang="en-US" sz="1800" baseline="0"/>
            <a:t> of the Sample</a:t>
          </a:r>
          <a:endParaRPr lang="en-US" sz="1800"/>
        </a:p>
      </xdr:txBody>
    </xdr:sp>
    <xdr:clientData/>
  </xdr:twoCellAnchor>
  <xdr:twoCellAnchor>
    <xdr:from>
      <xdr:col>30</xdr:col>
      <xdr:colOff>252639</xdr:colOff>
      <xdr:row>56</xdr:row>
      <xdr:rowOff>147864</xdr:rowOff>
    </xdr:from>
    <xdr:to>
      <xdr:col>36</xdr:col>
      <xdr:colOff>0</xdr:colOff>
      <xdr:row>59</xdr:row>
      <xdr:rowOff>167367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/>
      </xdr:nvSpPr>
      <xdr:spPr>
        <a:xfrm>
          <a:off x="18717532" y="11115221"/>
          <a:ext cx="3366861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Probability for z = 3.6770</a:t>
          </a:r>
        </a:p>
      </xdr:txBody>
    </xdr:sp>
    <xdr:clientData/>
  </xdr:twoCellAnchor>
  <xdr:twoCellAnchor>
    <xdr:from>
      <xdr:col>24</xdr:col>
      <xdr:colOff>438150</xdr:colOff>
      <xdr:row>30</xdr:row>
      <xdr:rowOff>152400</xdr:rowOff>
    </xdr:from>
    <xdr:to>
      <xdr:col>29</xdr:col>
      <xdr:colOff>57150</xdr:colOff>
      <xdr:row>51</xdr:row>
      <xdr:rowOff>133350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flipH="1">
          <a:off x="15411450" y="6172200"/>
          <a:ext cx="2667000" cy="398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176894</xdr:colOff>
      <xdr:row>61</xdr:row>
      <xdr:rowOff>81643</xdr:rowOff>
    </xdr:from>
    <xdr:to>
      <xdr:col>37</xdr:col>
      <xdr:colOff>13608</xdr:colOff>
      <xdr:row>81</xdr:row>
      <xdr:rowOff>163286</xdr:rowOff>
    </xdr:to>
    <xdr:pic>
      <xdr:nvPicPr>
        <xdr:cNvPr id="23" name="Picture 22" descr="Related image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1" y="12001500"/>
          <a:ext cx="6204857" cy="389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544286</xdr:colOff>
      <xdr:row>79</xdr:row>
      <xdr:rowOff>95249</xdr:rowOff>
    </xdr:from>
    <xdr:to>
      <xdr:col>35</xdr:col>
      <xdr:colOff>0</xdr:colOff>
      <xdr:row>81</xdr:row>
      <xdr:rowOff>81642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21145500" y="15444106"/>
          <a:ext cx="68036" cy="367393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571501</xdr:colOff>
      <xdr:row>76</xdr:row>
      <xdr:rowOff>108858</xdr:rowOff>
    </xdr:from>
    <xdr:to>
      <xdr:col>34</xdr:col>
      <xdr:colOff>544287</xdr:colOff>
      <xdr:row>79</xdr:row>
      <xdr:rowOff>40823</xdr:rowOff>
    </xdr:to>
    <xdr:cxnSp macro="">
      <xdr:nvCxnSpPr>
        <xdr:cNvPr id="15" name="Elbow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0800000">
          <a:off x="18056680" y="14886215"/>
          <a:ext cx="3088821" cy="503465"/>
        </a:xfrm>
        <a:prstGeom prst="bentConnector3">
          <a:avLst>
            <a:gd name="adj1" fmla="val -661"/>
          </a:avLst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299357</xdr:colOff>
      <xdr:row>72</xdr:row>
      <xdr:rowOff>177800</xdr:rowOff>
    </xdr:from>
    <xdr:to>
      <xdr:col>33</xdr:col>
      <xdr:colOff>492579</xdr:colOff>
      <xdr:row>76</xdr:row>
      <xdr:rowOff>6803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/>
      </xdr:nvSpPr>
      <xdr:spPr>
        <a:xfrm>
          <a:off x="17784536" y="14193157"/>
          <a:ext cx="2696936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Probability of 0.9999</a:t>
          </a:r>
        </a:p>
      </xdr:txBody>
    </xdr:sp>
    <xdr:clientData/>
  </xdr:twoCellAnchor>
  <xdr:twoCellAnchor>
    <xdr:from>
      <xdr:col>34</xdr:col>
      <xdr:colOff>81643</xdr:colOff>
      <xdr:row>82</xdr:row>
      <xdr:rowOff>54429</xdr:rowOff>
    </xdr:from>
    <xdr:to>
      <xdr:col>36</xdr:col>
      <xdr:colOff>0</xdr:colOff>
      <xdr:row>85</xdr:row>
      <xdr:rowOff>73932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/>
      </xdr:nvSpPr>
      <xdr:spPr>
        <a:xfrm>
          <a:off x="20682857" y="15974786"/>
          <a:ext cx="1292679" cy="59100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6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z = 3.6770</a:t>
          </a:r>
        </a:p>
      </xdr:txBody>
    </xdr:sp>
    <xdr:clientData/>
  </xdr:twoCellAnchor>
  <xdr:twoCellAnchor>
    <xdr:from>
      <xdr:col>34</xdr:col>
      <xdr:colOff>578304</xdr:colOff>
      <xdr:row>79</xdr:row>
      <xdr:rowOff>95249</xdr:rowOff>
    </xdr:from>
    <xdr:to>
      <xdr:col>35</xdr:col>
      <xdr:colOff>408214</xdr:colOff>
      <xdr:row>79</xdr:row>
      <xdr:rowOff>95250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>
          <a:stCxn id="6" idx="0"/>
        </xdr:cNvCxnSpPr>
      </xdr:nvCxnSpPr>
      <xdr:spPr>
        <a:xfrm>
          <a:off x="21179518" y="15444106"/>
          <a:ext cx="442232" cy="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95248</xdr:colOff>
      <xdr:row>71</xdr:row>
      <xdr:rowOff>122464</xdr:rowOff>
    </xdr:from>
    <xdr:to>
      <xdr:col>36</xdr:col>
      <xdr:colOff>0</xdr:colOff>
      <xdr:row>75</xdr:row>
      <xdr:rowOff>109184</xdr:rowOff>
    </xdr:to>
    <xdr:sp macro="" textlink="">
      <xdr:nvSpPr>
        <xdr:cNvPr id="33" name="Rounded Rectangular Callout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21308784" y="13947321"/>
          <a:ext cx="1768929" cy="748720"/>
        </a:xfrm>
        <a:prstGeom prst="wedgeRoundRectCallout">
          <a:avLst>
            <a:gd name="adj1" fmla="val -36875"/>
            <a:gd name="adj2" fmla="val 15800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Probability of Interest </a:t>
          </a:r>
        </a:p>
      </xdr:txBody>
    </xdr:sp>
    <xdr:clientData/>
  </xdr:twoCellAnchor>
  <xdr:twoCellAnchor>
    <xdr:from>
      <xdr:col>0</xdr:col>
      <xdr:colOff>426720</xdr:colOff>
      <xdr:row>66</xdr:row>
      <xdr:rowOff>152400</xdr:rowOff>
    </xdr:from>
    <xdr:to>
      <xdr:col>14</xdr:col>
      <xdr:colOff>731520</xdr:colOff>
      <xdr:row>79</xdr:row>
      <xdr:rowOff>76200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EB8B215-85C1-9831-79DE-B505A68AE436}"/>
            </a:ext>
          </a:extLst>
        </xdr:cNvPr>
        <xdr:cNvSpPr txBox="1"/>
      </xdr:nvSpPr>
      <xdr:spPr>
        <a:xfrm>
          <a:off x="426720" y="14066520"/>
          <a:ext cx="9052560" cy="2301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i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In the empirical sciences, the so-called three-sigma rule of thumb (or 3σ rule) expresses a conventional heuristic that nearly all values are taken to lie within three standard deviations of the mean, and thus it is empirically useful to treat 0.9970 probability as near certainty.</a:t>
          </a:r>
        </a:p>
        <a:p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522061</xdr:colOff>
      <xdr:row>1</xdr:row>
      <xdr:rowOff>7256</xdr:rowOff>
    </xdr:from>
    <xdr:to>
      <xdr:col>3</xdr:col>
      <xdr:colOff>408668</xdr:colOff>
      <xdr:row>6</xdr:row>
      <xdr:rowOff>169634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522061" y="192313"/>
          <a:ext cx="1748064" cy="108766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734785</xdr:colOff>
      <xdr:row>2</xdr:row>
      <xdr:rowOff>54428</xdr:rowOff>
    </xdr:from>
    <xdr:to>
      <xdr:col>14</xdr:col>
      <xdr:colOff>734785</xdr:colOff>
      <xdr:row>39</xdr:row>
      <xdr:rowOff>68036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9307285" y="435428"/>
          <a:ext cx="0" cy="755196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198663</xdr:colOff>
      <xdr:row>2</xdr:row>
      <xdr:rowOff>59871</xdr:rowOff>
    </xdr:from>
    <xdr:to>
      <xdr:col>21</xdr:col>
      <xdr:colOff>206827</xdr:colOff>
      <xdr:row>6</xdr:row>
      <xdr:rowOff>87086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9865177" y="429985"/>
          <a:ext cx="3491593" cy="767444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375557</xdr:colOff>
      <xdr:row>1</xdr:row>
      <xdr:rowOff>9524</xdr:rowOff>
    </xdr:from>
    <xdr:to>
      <xdr:col>11</xdr:col>
      <xdr:colOff>579664</xdr:colOff>
      <xdr:row>6</xdr:row>
      <xdr:rowOff>151492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857500" y="194581"/>
          <a:ext cx="4547507" cy="106725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2 </a:t>
          </a:r>
        </a:p>
      </xdr:txBody>
    </xdr:sp>
    <xdr:clientData/>
  </xdr:twoCellAnchor>
  <xdr:twoCellAnchor>
    <xdr:from>
      <xdr:col>0</xdr:col>
      <xdr:colOff>315686</xdr:colOff>
      <xdr:row>9</xdr:row>
      <xdr:rowOff>95251</xdr:rowOff>
    </xdr:from>
    <xdr:to>
      <xdr:col>14</xdr:col>
      <xdr:colOff>492580</xdr:colOff>
      <xdr:row>41</xdr:row>
      <xdr:rowOff>54429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/>
          </xdr:nvSpPr>
          <xdr:spPr>
            <a:xfrm>
              <a:off x="315686" y="1760765"/>
              <a:ext cx="8863694" cy="616403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Finding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probability that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b="1" i="1" u="sng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1" i="1" u="sng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𝑿</m:t>
                      </m:r>
                    </m:e>
                  </m:acc>
                </m:oMath>
              </a14:m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is in a given range</a:t>
              </a:r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24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Past sales records indicate that sales at the store , have a population mean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$12.50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 a standard deviation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store manager has selected a random sample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100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receipts.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She is interested in determining the probability of getting a sample mean between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$12.25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$13.00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from this population.</a:t>
              </a:r>
            </a:p>
            <a:p>
              <a:endParaRPr lang="en-US" sz="2400" b="1" baseline="0">
                <a:solidFill>
                  <a:schemeClr val="tx2">
                    <a:lumMod val="50000"/>
                  </a:schemeClr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This type of a problem  is applicable to the Statistical Process Control as a part of Quality Management.</a:t>
              </a:r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/>
          </xdr:nvSpPr>
          <xdr:spPr>
            <a:xfrm>
              <a:off x="315686" y="1760765"/>
              <a:ext cx="8863694" cy="616403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Finding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probability that </a:t>
              </a:r>
              <a:r>
                <a:rPr lang="en-US" sz="2400" b="1" i="0" u="sng" baseline="0">
                  <a:solidFill>
                    <a:srgbClr val="C0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𝑿 ̅</a:t>
              </a:r>
              <a:r>
                <a:rPr lang="en-US" sz="2400" b="1" u="sng" baseline="0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is in a given range</a:t>
              </a:r>
              <a:r>
                <a:rPr lang="en-US" sz="2400" b="1" u="sng">
                  <a:solidFill>
                    <a:srgbClr val="C0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</a:p>
            <a:p>
              <a:endParaRPr lang="en-US" sz="24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Past sales records indicate that sales at the store , have a population mean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$12.50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 a standard deviation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store manager has selected a random sample of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100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receipts. </a:t>
              </a:r>
            </a:p>
            <a:p>
              <a:endParaRPr lang="en-US" sz="2400" baseline="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She is interested in determining the probability of getting a sample mean between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$12.25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and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$13.00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from this population.</a:t>
              </a:r>
            </a:p>
            <a:p>
              <a:endParaRPr lang="en-US" sz="2400" b="1" baseline="0">
                <a:solidFill>
                  <a:schemeClr val="tx2">
                    <a:lumMod val="50000"/>
                  </a:schemeClr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="1" baseline="0">
                  <a:solidFill>
                    <a:schemeClr val="accent5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This type of a problem  is applicable to the Statistical Process Control as a part of Quality Management.</a:t>
              </a:r>
            </a:p>
          </xdr:txBody>
        </xdr:sp>
      </mc:Fallback>
    </mc:AlternateContent>
    <xdr:clientData/>
  </xdr:twoCellAnchor>
  <xdr:twoCellAnchor>
    <xdr:from>
      <xdr:col>0</xdr:col>
      <xdr:colOff>312962</xdr:colOff>
      <xdr:row>43</xdr:row>
      <xdr:rowOff>43541</xdr:rowOff>
    </xdr:from>
    <xdr:to>
      <xdr:col>14</xdr:col>
      <xdr:colOff>457200</xdr:colOff>
      <xdr:row>53</xdr:row>
      <xdr:rowOff>51706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/>
          </xdr:nvSpPr>
          <xdr:spPr>
            <a:xfrm>
              <a:off x="312962" y="8284027"/>
              <a:ext cx="8831038" cy="18587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1.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Identify the Sample Mean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In this case, two sample means are being considered:</a:t>
              </a:r>
            </a:p>
            <a:p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$12.25 and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$13.00 </a:t>
              </a:r>
              <a:endParaRPr lang="en-US" sz="1800" b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/>
          </xdr:nvSpPr>
          <xdr:spPr>
            <a:xfrm>
              <a:off x="312962" y="8284027"/>
              <a:ext cx="8831038" cy="185873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1.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Identify the Sample Mean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In this case, two sample means are being considered:</a:t>
              </a:r>
            </a:p>
            <a:p>
              <a:endParaRPr lang="en-US" sz="1800" b="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$12.25 and </a:t>
              </a:r>
              <a:r>
                <a:rPr lang="en-US" sz="1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$13.00 </a:t>
              </a:r>
              <a:endParaRPr lang="en-US" sz="1800" b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0</xdr:col>
      <xdr:colOff>318404</xdr:colOff>
      <xdr:row>54</xdr:row>
      <xdr:rowOff>13605</xdr:rowOff>
    </xdr:from>
    <xdr:to>
      <xdr:col>14</xdr:col>
      <xdr:colOff>533399</xdr:colOff>
      <xdr:row>67</xdr:row>
      <xdr:rowOff>136071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/>
          </xdr:nvSpPr>
          <xdr:spPr>
            <a:xfrm>
              <a:off x="318404" y="10300605"/>
              <a:ext cx="8901795" cy="256086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Central Limit Theorem can be used because the sample size is large enough (n = 100) to determine that the sampling distribution will be approximately normal with:</a:t>
              </a: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algn="l"/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μ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18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$12.50               </a:t>
              </a:r>
              <a:r>
                <a:rPr lang="el-GR" sz="200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l-GR" sz="200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accPr>
                    <m:e>
                      <m:r>
                        <a:rPr lang="en-US" sz="2000" b="0" i="1" baseline="-2500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=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0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$0.55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/>
          </xdr:nvSpPr>
          <xdr:spPr>
            <a:xfrm>
              <a:off x="318404" y="10300605"/>
              <a:ext cx="8901795" cy="256086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2.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Sampling Distribution: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The Central Limit Theorem can be used because the sample size is large enough (n = 100) to determine that the sampling distribution will be approximately normal with:</a:t>
              </a: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algn="l"/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μ</a:t>
              </a:r>
              <a:r>
                <a:rPr lang="en-US" sz="18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18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$12.50               </a:t>
              </a:r>
              <a:r>
                <a:rPr lang="el-GR" sz="2000">
                  <a:solidFill>
                    <a:schemeClr val="dk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0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𝑋</a:t>
              </a:r>
              <a:r>
                <a:rPr lang="el-GR" sz="2000" b="0" i="0" baseline="-2500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 ̅</a:t>
              </a:r>
              <a:r>
                <a:rPr lang="en-US" sz="2000" baseline="-25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√𝑛</a:t>
              </a:r>
              <a:r>
                <a:rPr lang="en-US" sz="24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= 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$5.50/</a:t>
              </a:r>
              <a:r>
                <a:rPr lang="en-US" sz="200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</a:t>
              </a:r>
              <a:r>
                <a:rPr lang="en-US" sz="20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100</a:t>
              </a:r>
              <a:r>
                <a:rPr lang="en-US" sz="20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$0.55</a:t>
              </a:r>
            </a:p>
          </xdr:txBody>
        </xdr:sp>
      </mc:Fallback>
    </mc:AlternateContent>
    <xdr:clientData/>
  </xdr:twoCellAnchor>
  <xdr:twoCellAnchor>
    <xdr:from>
      <xdr:col>0</xdr:col>
      <xdr:colOff>299356</xdr:colOff>
      <xdr:row>68</xdr:row>
      <xdr:rowOff>152398</xdr:rowOff>
    </xdr:from>
    <xdr:to>
      <xdr:col>14</xdr:col>
      <xdr:colOff>511629</xdr:colOff>
      <xdr:row>75</xdr:row>
      <xdr:rowOff>119743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/>
          </xdr:nvSpPr>
          <xdr:spPr>
            <a:xfrm>
              <a:off x="299356" y="13062855"/>
              <a:ext cx="8899073" cy="126274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($12.25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$13.00)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/>
          </xdr:nvSpPr>
          <xdr:spPr>
            <a:xfrm>
              <a:off x="299356" y="13062855"/>
              <a:ext cx="8899073" cy="126274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Define the Event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P ($12.25</a:t>
              </a:r>
              <a:r>
                <a:rPr lang="en-US" sz="1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≤ $13.00)</a:t>
              </a:r>
            </a:p>
          </xdr:txBody>
        </xdr:sp>
      </mc:Fallback>
    </mc:AlternateContent>
    <xdr:clientData/>
  </xdr:twoCellAnchor>
  <xdr:twoCellAnchor>
    <xdr:from>
      <xdr:col>0</xdr:col>
      <xdr:colOff>372836</xdr:colOff>
      <xdr:row>76</xdr:row>
      <xdr:rowOff>174172</xdr:rowOff>
    </xdr:from>
    <xdr:to>
      <xdr:col>14</xdr:col>
      <xdr:colOff>533399</xdr:colOff>
      <xdr:row>88</xdr:row>
      <xdr:rowOff>89808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>
              <a:off x="372836" y="14565086"/>
              <a:ext cx="8847363" cy="21363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  <m:r>
                        <a:rPr lang="en-US" sz="18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e>
                  </m:acc>
                </m:oMath>
              </a14:m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 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Calibri" panose="020F0502020204030204" pitchFamily="34" charset="0"/>
                        </a:rPr>
                        <m:t>𝑛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(12.25 - 12.5)/(5.50/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-0.45</a:t>
              </a:r>
            </a:p>
            <a:p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                    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(13.00 - 12.5)/(5.50/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r>
                        <a:rPr lang="en-US" sz="2400" b="0" i="1" baseline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100</m:t>
                      </m:r>
                    </m:e>
                  </m:rad>
                </m:oMath>
              </a14:m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0.91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/>
          </xdr:nvSpPr>
          <xdr:spPr>
            <a:xfrm>
              <a:off x="372836" y="14565086"/>
              <a:ext cx="8847363" cy="2136322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4.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Use the Standard Normal Distribution to find the z value of interest:</a:t>
              </a:r>
            </a:p>
            <a:p>
              <a:endParaRPr lang="en-US" sz="1800" b="1" baseline="0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0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(</a:t>
              </a:r>
              <a:r>
                <a:rPr lang="en-US" sz="18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(𝑋 ) ̅</a:t>
              </a:r>
              <a:r>
                <a:rPr lang="en-US" sz="18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 </a:t>
              </a:r>
              <a:r>
                <a:rPr lang="el-GR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μ</a:t>
              </a:r>
              <a:r>
                <a:rPr lang="en-US" sz="2400" b="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)/(</a:t>
              </a:r>
              <a:r>
                <a:rPr lang="el-GR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σ</a:t>
              </a:r>
              <a:r>
                <a:rPr lang="en-US" sz="2400" b="0" baseline="0">
                  <a:solidFill>
                    <a:schemeClr val="tx1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rPr>
                <a:t>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Calibri" panose="020F0502020204030204" pitchFamily="34" charset="0"/>
                </a:rPr>
                <a:t>√𝑛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(12.25 - 12.5)/(5.50/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√100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-0.45</a:t>
              </a:r>
            </a:p>
            <a:p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                      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 (13.00 - 12.5)/(5.50/</a:t>
              </a:r>
              <a:r>
                <a:rPr lang="en-US" sz="2400" b="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√100</a:t>
              </a:r>
              <a:r>
                <a:rPr lang="en-US" sz="2400" b="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) =  </a:t>
              </a:r>
              <a:r>
                <a:rPr lang="en-US" sz="2400" b="1" baseline="0">
                  <a:solidFill>
                    <a:srgbClr val="FF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0.91</a:t>
              </a:r>
            </a:p>
          </xdr:txBody>
        </xdr:sp>
      </mc:Fallback>
    </mc:AlternateContent>
    <xdr:clientData/>
  </xdr:twoCellAnchor>
  <xdr:twoCellAnchor>
    <xdr:from>
      <xdr:col>0</xdr:col>
      <xdr:colOff>380999</xdr:colOff>
      <xdr:row>89</xdr:row>
      <xdr:rowOff>148317</xdr:rowOff>
    </xdr:from>
    <xdr:to>
      <xdr:col>14</xdr:col>
      <xdr:colOff>511629</xdr:colOff>
      <xdr:row>101</xdr:row>
      <xdr:rowOff>174170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380999" y="16944974"/>
          <a:ext cx="8817430" cy="224653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5.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Use the Standard Normal Distribution to find the probability of interest: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NORM.S.DIST (-0.45,1)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0.33</a:t>
          </a:r>
        </a:p>
        <a:p>
          <a:endParaRPr lang="en-US" sz="2400" b="1" baseline="0">
            <a:solidFill>
              <a:srgbClr val="FF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NORM.S.DIST (0.91,1) = </a:t>
          </a:r>
          <a:r>
            <a:rPr lang="en-US" sz="2400" b="1" baseline="0">
              <a:solidFill>
                <a:srgbClr val="FF0000"/>
              </a:solidFill>
              <a:latin typeface="Lucida Bright" panose="02040602050505020304" pitchFamily="18" charset="0"/>
              <a:ea typeface="+mn-ea"/>
              <a:cs typeface="+mn-cs"/>
            </a:rPr>
            <a:t>0.82</a:t>
          </a: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297089</xdr:colOff>
      <xdr:row>102</xdr:row>
      <xdr:rowOff>94796</xdr:rowOff>
    </xdr:from>
    <xdr:to>
      <xdr:col>14</xdr:col>
      <xdr:colOff>587829</xdr:colOff>
      <xdr:row>112</xdr:row>
      <xdr:rowOff>44449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297089" y="19297196"/>
          <a:ext cx="8977540" cy="180022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 6. </a:t>
          </a:r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Formulate your conclusion:</a:t>
          </a:r>
        </a:p>
        <a:p>
          <a:endParaRPr lang="en-US" sz="18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There is a 49% chance that the sample mean will fall in the range between $12.25 and $13.00.</a:t>
          </a:r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238125</xdr:colOff>
      <xdr:row>79</xdr:row>
      <xdr:rowOff>0</xdr:rowOff>
    </xdr:from>
    <xdr:to>
      <xdr:col>21</xdr:col>
      <xdr:colOff>269875</xdr:colOff>
      <xdr:row>82</xdr:row>
      <xdr:rowOff>79375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8081625" y="8858250"/>
          <a:ext cx="160337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 $12.25</a:t>
          </a:r>
        </a:p>
      </xdr:txBody>
    </xdr:sp>
    <xdr:clientData/>
  </xdr:twoCellAnchor>
  <xdr:twoCellAnchor>
    <xdr:from>
      <xdr:col>18</xdr:col>
      <xdr:colOff>231775</xdr:colOff>
      <xdr:row>82</xdr:row>
      <xdr:rowOff>168275</xdr:rowOff>
    </xdr:from>
    <xdr:to>
      <xdr:col>21</xdr:col>
      <xdr:colOff>263525</xdr:colOff>
      <xdr:row>86</xdr:row>
      <xdr:rowOff>57150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/>
      </xdr:nvSpPr>
      <xdr:spPr>
        <a:xfrm>
          <a:off x="18075275" y="9598025"/>
          <a:ext cx="160337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 $13.00</a:t>
          </a:r>
        </a:p>
      </xdr:txBody>
    </xdr:sp>
    <xdr:clientData/>
  </xdr:twoCellAnchor>
  <xdr:twoCellAnchor>
    <xdr:from>
      <xdr:col>22</xdr:col>
      <xdr:colOff>191860</xdr:colOff>
      <xdr:row>94</xdr:row>
      <xdr:rowOff>163286</xdr:rowOff>
    </xdr:from>
    <xdr:to>
      <xdr:col>23</xdr:col>
      <xdr:colOff>225878</xdr:colOff>
      <xdr:row>102</xdr:row>
      <xdr:rowOff>131536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13755460" y="17885229"/>
          <a:ext cx="349704" cy="14487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463098</xdr:colOff>
      <xdr:row>91</xdr:row>
      <xdr:rowOff>122920</xdr:rowOff>
    </xdr:from>
    <xdr:to>
      <xdr:col>26</xdr:col>
      <xdr:colOff>72118</xdr:colOff>
      <xdr:row>94</xdr:row>
      <xdr:rowOff>164194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4342384" y="17289691"/>
          <a:ext cx="1470477" cy="59644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Subtract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</a:t>
          </a:r>
          <a:endParaRPr lang="en-US" sz="1800" b="1" baseline="0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149451</xdr:colOff>
      <xdr:row>74</xdr:row>
      <xdr:rowOff>144916</xdr:rowOff>
    </xdr:from>
    <xdr:to>
      <xdr:col>21</xdr:col>
      <xdr:colOff>205013</xdr:colOff>
      <xdr:row>77</xdr:row>
      <xdr:rowOff>179161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rot="16200000" flipV="1">
          <a:off x="11600996" y="13001171"/>
          <a:ext cx="589416" cy="2918505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122918</xdr:colOff>
      <xdr:row>69</xdr:row>
      <xdr:rowOff>173265</xdr:rowOff>
    </xdr:from>
    <xdr:to>
      <xdr:col>21</xdr:col>
      <xdr:colOff>234043</xdr:colOff>
      <xdr:row>73</xdr:row>
      <xdr:rowOff>92982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409918" y="13268779"/>
          <a:ext cx="2974068" cy="65994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  <a:r>
            <a:rPr lang="en-US" sz="1800" baseline="0"/>
            <a:t> z-scores</a:t>
          </a:r>
          <a:endParaRPr lang="en-US" sz="1800"/>
        </a:p>
      </xdr:txBody>
    </xdr:sp>
    <xdr:clientData/>
  </xdr:twoCellAnchor>
  <xdr:twoCellAnchor>
    <xdr:from>
      <xdr:col>19</xdr:col>
      <xdr:colOff>462643</xdr:colOff>
      <xdr:row>55</xdr:row>
      <xdr:rowOff>168730</xdr:rowOff>
    </xdr:from>
    <xdr:to>
      <xdr:col>23</xdr:col>
      <xdr:colOff>54429</xdr:colOff>
      <xdr:row>59</xdr:row>
      <xdr:rowOff>61234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/>
      </xdr:nvSpPr>
      <xdr:spPr>
        <a:xfrm>
          <a:off x="12371614" y="10651673"/>
          <a:ext cx="1562101" cy="65450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</a:p>
      </xdr:txBody>
    </xdr:sp>
    <xdr:clientData/>
  </xdr:twoCellAnchor>
  <xdr:twoCellAnchor>
    <xdr:from>
      <xdr:col>19</xdr:col>
      <xdr:colOff>36738</xdr:colOff>
      <xdr:row>99</xdr:row>
      <xdr:rowOff>13608</xdr:rowOff>
    </xdr:from>
    <xdr:to>
      <xdr:col>22</xdr:col>
      <xdr:colOff>41274</xdr:colOff>
      <xdr:row>102</xdr:row>
      <xdr:rowOff>13608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/>
      </xdr:nvSpPr>
      <xdr:spPr>
        <a:xfrm>
          <a:off x="19113952" y="12123965"/>
          <a:ext cx="1623786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</a:t>
          </a:r>
          <a:r>
            <a:rPr lang="en-US" sz="1800" baseline="0"/>
            <a:t> z = - 0.45</a:t>
          </a:r>
          <a:endParaRPr lang="en-US" sz="1800"/>
        </a:p>
      </xdr:txBody>
    </xdr:sp>
    <xdr:clientData/>
  </xdr:twoCellAnchor>
  <xdr:twoCellAnchor>
    <xdr:from>
      <xdr:col>19</xdr:col>
      <xdr:colOff>12246</xdr:colOff>
      <xdr:row>95</xdr:row>
      <xdr:rowOff>32658</xdr:rowOff>
    </xdr:from>
    <xdr:to>
      <xdr:col>22</xdr:col>
      <xdr:colOff>16782</xdr:colOff>
      <xdr:row>98</xdr:row>
      <xdr:rowOff>27215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/>
      </xdr:nvSpPr>
      <xdr:spPr>
        <a:xfrm>
          <a:off x="19089460" y="11381015"/>
          <a:ext cx="1623786" cy="56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For</a:t>
          </a:r>
          <a:r>
            <a:rPr lang="en-US" sz="1800" baseline="0"/>
            <a:t> z = 0.91</a:t>
          </a:r>
          <a:endParaRPr lang="en-US" sz="1800"/>
        </a:p>
      </xdr:txBody>
    </xdr:sp>
    <xdr:clientData/>
  </xdr:twoCellAnchor>
  <xdr:twoCellAnchor>
    <xdr:from>
      <xdr:col>15</xdr:col>
      <xdr:colOff>615042</xdr:colOff>
      <xdr:row>90</xdr:row>
      <xdr:rowOff>48984</xdr:rowOff>
    </xdr:from>
    <xdr:to>
      <xdr:col>21</xdr:col>
      <xdr:colOff>105681</xdr:colOff>
      <xdr:row>93</xdr:row>
      <xdr:rowOff>180973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10281556" y="17030698"/>
          <a:ext cx="2974068" cy="68716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Calculate</a:t>
          </a:r>
          <a:r>
            <a:rPr lang="en-US" sz="1800" baseline="0"/>
            <a:t> probabilities</a:t>
          </a:r>
          <a:endParaRPr lang="en-US" sz="1800"/>
        </a:p>
      </xdr:txBody>
    </xdr:sp>
    <xdr:clientData/>
  </xdr:twoCellAnchor>
  <xdr:twoCellAnchor>
    <xdr:from>
      <xdr:col>15</xdr:col>
      <xdr:colOff>495301</xdr:colOff>
      <xdr:row>55</xdr:row>
      <xdr:rowOff>168728</xdr:rowOff>
    </xdr:from>
    <xdr:to>
      <xdr:col>18</xdr:col>
      <xdr:colOff>168730</xdr:colOff>
      <xdr:row>59</xdr:row>
      <xdr:rowOff>61232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/>
      </xdr:nvSpPr>
      <xdr:spPr>
        <a:xfrm>
          <a:off x="10161815" y="10651671"/>
          <a:ext cx="1534886" cy="65450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Given</a:t>
          </a:r>
        </a:p>
      </xdr:txBody>
    </xdr:sp>
    <xdr:clientData/>
  </xdr:twoCellAnchor>
  <xdr:twoCellAnchor editAs="oneCell">
    <xdr:from>
      <xdr:col>16</xdr:col>
      <xdr:colOff>315686</xdr:colOff>
      <xdr:row>104</xdr:row>
      <xdr:rowOff>130629</xdr:rowOff>
    </xdr:from>
    <xdr:to>
      <xdr:col>27</xdr:col>
      <xdr:colOff>567871</xdr:colOff>
      <xdr:row>124</xdr:row>
      <xdr:rowOff>130629</xdr:rowOff>
    </xdr:to>
    <xdr:pic>
      <xdr:nvPicPr>
        <xdr:cNvPr id="16" name="Picture 15" descr="Related image">
          <a:extLst>
            <a:ext uri="{FF2B5EF4-FFF2-40B4-BE49-F238E27FC236}">
              <a16:creationId xmlns:a16="http://schemas.microsoft.com/office/drawing/2014/main" id="{DEB372B2-52E6-4D7F-9AEB-9B9281FD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2686" y="19703143"/>
          <a:ext cx="6326414" cy="3701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141514</xdr:colOff>
      <xdr:row>112</xdr:row>
      <xdr:rowOff>32658</xdr:rowOff>
    </xdr:from>
    <xdr:to>
      <xdr:col>23</xdr:col>
      <xdr:colOff>141514</xdr:colOff>
      <xdr:row>124</xdr:row>
      <xdr:rowOff>141514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2C928A22-E840-C53E-88EE-258E974E4163}"/>
            </a:ext>
          </a:extLst>
        </xdr:cNvPr>
        <xdr:cNvCxnSpPr/>
      </xdr:nvCxnSpPr>
      <xdr:spPr>
        <a:xfrm>
          <a:off x="14020800" y="21085629"/>
          <a:ext cx="0" cy="2329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195944</xdr:colOff>
      <xdr:row>112</xdr:row>
      <xdr:rowOff>1</xdr:rowOff>
    </xdr:from>
    <xdr:to>
      <xdr:col>24</xdr:col>
      <xdr:colOff>195944</xdr:colOff>
      <xdr:row>124</xdr:row>
      <xdr:rowOff>108857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76BBB83-11F5-43EC-AD31-A5D77E449125}"/>
            </a:ext>
          </a:extLst>
        </xdr:cNvPr>
        <xdr:cNvCxnSpPr/>
      </xdr:nvCxnSpPr>
      <xdr:spPr>
        <a:xfrm>
          <a:off x="14695715" y="21052972"/>
          <a:ext cx="0" cy="23295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150274</xdr:colOff>
      <xdr:row>112</xdr:row>
      <xdr:rowOff>53983</xdr:rowOff>
    </xdr:from>
    <xdr:to>
      <xdr:col>24</xdr:col>
      <xdr:colOff>197589</xdr:colOff>
      <xdr:row>122</xdr:row>
      <xdr:rowOff>105291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37E29AB7-6E62-8E6C-F6DE-DD6D5436AA74}"/>
                </a:ext>
              </a:extLst>
            </xdr14:cNvPr>
            <xdr14:cNvContentPartPr/>
          </xdr14:nvContentPartPr>
          <xdr14:nvPr macro=""/>
          <xdr14:xfrm>
            <a:off x="14029560" y="21106954"/>
            <a:ext cx="667800" cy="1901880"/>
          </xdr14:xfrm>
        </xdr:contentPart>
      </mc:Choice>
      <mc:Fallback xmlns="">
        <xdr:pic>
          <xdr:nvPicPr>
            <xdr:cNvPr id="30" name="Ink 29">
              <a:extLst>
                <a:ext uri="{FF2B5EF4-FFF2-40B4-BE49-F238E27FC236}">
                  <a16:creationId xmlns:a16="http://schemas.microsoft.com/office/drawing/2014/main" id="{37E29AB7-6E62-8E6C-F6DE-DD6D5436AA7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020560" y="21098314"/>
              <a:ext cx="685440" cy="1919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22</xdr:col>
      <xdr:colOff>152400</xdr:colOff>
      <xdr:row>125</xdr:row>
      <xdr:rowOff>21771</xdr:rowOff>
    </xdr:from>
    <xdr:to>
      <xdr:col>23</xdr:col>
      <xdr:colOff>391885</xdr:colOff>
      <xdr:row>126</xdr:row>
      <xdr:rowOff>119743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ADE74F8-8FA1-A4D3-C9C9-5ADDED5E6A30}"/>
            </a:ext>
          </a:extLst>
        </xdr:cNvPr>
        <xdr:cNvSpPr txBox="1"/>
      </xdr:nvSpPr>
      <xdr:spPr>
        <a:xfrm>
          <a:off x="13716000" y="23480485"/>
          <a:ext cx="555171" cy="283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0.33</a:t>
          </a:r>
        </a:p>
      </xdr:txBody>
    </xdr:sp>
    <xdr:clientData/>
  </xdr:twoCellAnchor>
  <xdr:twoCellAnchor>
    <xdr:from>
      <xdr:col>23</xdr:col>
      <xdr:colOff>566057</xdr:colOff>
      <xdr:row>125</xdr:row>
      <xdr:rowOff>10886</xdr:rowOff>
    </xdr:from>
    <xdr:to>
      <xdr:col>24</xdr:col>
      <xdr:colOff>511629</xdr:colOff>
      <xdr:row>126</xdr:row>
      <xdr:rowOff>119744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6D90D00D-E3F2-4EB3-8565-17B3ED51ACD2}"/>
            </a:ext>
          </a:extLst>
        </xdr:cNvPr>
        <xdr:cNvSpPr txBox="1"/>
      </xdr:nvSpPr>
      <xdr:spPr>
        <a:xfrm>
          <a:off x="14445343" y="23469600"/>
          <a:ext cx="566057" cy="2939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0.82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2</xdr:col>
      <xdr:colOff>204107</xdr:colOff>
      <xdr:row>7</xdr:row>
      <xdr:rowOff>81645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91243" y="530679"/>
          <a:ext cx="129403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95250</xdr:rowOff>
    </xdr:from>
    <xdr:to>
      <xdr:col>11</xdr:col>
      <xdr:colOff>557893</xdr:colOff>
      <xdr:row>46</xdr:row>
      <xdr:rowOff>108858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9768568" y="1619250"/>
          <a:ext cx="0" cy="81479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612321</xdr:colOff>
      <xdr:row>3</xdr:row>
      <xdr:rowOff>40820</xdr:rowOff>
    </xdr:from>
    <xdr:to>
      <xdr:col>12</xdr:col>
      <xdr:colOff>54429</xdr:colOff>
      <xdr:row>7</xdr:row>
      <xdr:rowOff>117020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3537857" y="612320"/>
          <a:ext cx="636814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 1 </a:t>
          </a:r>
        </a:p>
      </xdr:txBody>
    </xdr:sp>
    <xdr:clientData/>
  </xdr:twoCellAnchor>
  <xdr:twoCellAnchor>
    <xdr:from>
      <xdr:col>0</xdr:col>
      <xdr:colOff>571499</xdr:colOff>
      <xdr:row>10</xdr:row>
      <xdr:rowOff>40823</xdr:rowOff>
    </xdr:from>
    <xdr:to>
      <xdr:col>11</xdr:col>
      <xdr:colOff>81643</xdr:colOff>
      <xdr:row>43</xdr:row>
      <xdr:rowOff>149679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571499" y="1945823"/>
          <a:ext cx="8749394" cy="7987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u="sng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Computing the Sampling Error:</a:t>
          </a: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Jim's Appliances is a discount appliance dealer that specializes in kitchen appliances. On Saturday morning, among the store's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inventory were 10 electric ranges. The retail prices on these 10 ranges were: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$479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$569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Suppose the manager wishes to do a quick analysis of the electric range inventory and randomly sampled n =4 ranges. The ranges selected had retail prices of: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$569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$649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$799</a:t>
          </a:r>
        </a:p>
        <a:p>
          <a:endParaRPr lang="en-US" sz="18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Compute the sampling error.</a:t>
          </a:r>
        </a:p>
      </xdr:txBody>
    </xdr:sp>
    <xdr:clientData/>
  </xdr:twoCellAnchor>
  <xdr:twoCellAnchor>
    <xdr:from>
      <xdr:col>12</xdr:col>
      <xdr:colOff>288471</xdr:colOff>
      <xdr:row>10</xdr:row>
      <xdr:rowOff>43543</xdr:rowOff>
    </xdr:from>
    <xdr:to>
      <xdr:col>22</xdr:col>
      <xdr:colOff>449035</xdr:colOff>
      <xdr:row>13</xdr:row>
      <xdr:rowOff>136071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10140042" y="1948543"/>
          <a:ext cx="6283779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1: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Find the population mean: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517071</xdr:colOff>
      <xdr:row>26</xdr:row>
      <xdr:rowOff>40821</xdr:rowOff>
    </xdr:from>
    <xdr:to>
      <xdr:col>23</xdr:col>
      <xdr:colOff>65313</xdr:colOff>
      <xdr:row>29</xdr:row>
      <xdr:rowOff>38099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10368642" y="6109607"/>
          <a:ext cx="6447064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18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2: </a:t>
          </a:r>
          <a:r>
            <a:rPr lang="en-US" sz="1800" b="1" baseline="0">
              <a:solidFill>
                <a:srgbClr val="8E0000"/>
              </a:solidFill>
              <a:latin typeface="Lucida Bright" panose="02040602050505020304" pitchFamily="18" charset="0"/>
              <a:ea typeface="+mn-ea"/>
              <a:cs typeface="+mn-cs"/>
            </a:rPr>
            <a:t>Compute the sample mean:</a:t>
          </a:r>
          <a:endParaRPr lang="en-US" sz="1800" b="1">
            <a:solidFill>
              <a:srgbClr val="8E0000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38</xdr:row>
      <xdr:rowOff>0</xdr:rowOff>
    </xdr:from>
    <xdr:to>
      <xdr:col>23</xdr:col>
      <xdr:colOff>160564</xdr:colOff>
      <xdr:row>41</xdr:row>
      <xdr:rowOff>92528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E00-00000B000000}"/>
                </a:ext>
              </a:extLst>
            </xdr:cNvPr>
            <xdr:cNvSpPr txBox="1"/>
          </xdr:nvSpPr>
          <xdr:spPr>
            <a:xfrm>
              <a:off x="10463893" y="8831036"/>
              <a:ext cx="6447064" cy="66402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3: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Compute the sampling error 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b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1" i="1" baseline="0">
                          <a:solidFill>
                            <a:srgbClr val="8E0000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en-US" sz="1800" b="1" i="1" baseline="0">
                      <a:solidFill>
                        <a:srgbClr val="8E0000"/>
                      </a:solidFill>
                      <a:latin typeface="Cambria Math" panose="02040503050406030204" pitchFamily="18" charset="0"/>
                      <a:ea typeface="+mn-ea"/>
                      <a:cs typeface="+mn-cs"/>
                    </a:rPr>
                    <m:t> −</m:t>
                  </m:r>
                  <m:r>
                    <m:rPr>
                      <m:sty m:val="p"/>
                    </m:rPr>
                    <a:rPr lang="el-GR" sz="1800" b="1" i="1" baseline="0">
                      <a:solidFill>
                        <a:srgbClr val="8E0000"/>
                      </a:solidFill>
                      <a:latin typeface="Cambria Math" panose="02040503050406030204" pitchFamily="18" charset="0"/>
                      <a:ea typeface="+mn-ea"/>
                      <a:cs typeface="+mn-cs"/>
                    </a:rPr>
                    <m:t>μ</m:t>
                  </m:r>
                  <m:r>
                    <a:rPr lang="en-US" sz="1800" b="1" i="1" baseline="0">
                      <a:solidFill>
                        <a:srgbClr val="8E0000"/>
                      </a:solidFill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  <a:endParaRPr lang="en-US" sz="1800" b="1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E00-00000B000000}"/>
                </a:ext>
              </a:extLst>
            </xdr:cNvPr>
            <xdr:cNvSpPr txBox="1"/>
          </xdr:nvSpPr>
          <xdr:spPr>
            <a:xfrm>
              <a:off x="10463893" y="8831036"/>
              <a:ext cx="6447064" cy="66402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="1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Step</a:t>
              </a:r>
              <a:r>
                <a:rPr lang="en-US" sz="1800" b="1" baseline="0">
                  <a:solidFill>
                    <a:schemeClr val="tx2">
                      <a:lumMod val="50000"/>
                    </a:schemeClr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3: 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Compute the sampling error (</a:t>
              </a:r>
              <a:r>
                <a:rPr lang="en-US" sz="1800" b="1" i="0" baseline="0">
                  <a:solidFill>
                    <a:srgbClr val="8E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  −</a:t>
              </a:r>
              <a:r>
                <a:rPr lang="el-GR" sz="1800" b="1" i="0" baseline="0">
                  <a:solidFill>
                    <a:srgbClr val="8E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μ</a:t>
              </a:r>
              <a:r>
                <a:rPr lang="en-US" sz="1800" b="1" i="0" baseline="0">
                  <a:solidFill>
                    <a:srgbClr val="8E0000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800" b="1" baseline="0">
                  <a:solidFill>
                    <a:srgbClr val="8E0000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:</a:t>
              </a:r>
              <a:endParaRPr lang="en-US" sz="1800" b="1">
                <a:solidFill>
                  <a:srgbClr val="8E0000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1800">
                <a:solidFill>
                  <a:schemeClr val="dk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12</xdr:col>
      <xdr:colOff>585108</xdr:colOff>
      <xdr:row>48</xdr:row>
      <xdr:rowOff>13607</xdr:rowOff>
    </xdr:from>
    <xdr:to>
      <xdr:col>23</xdr:col>
      <xdr:colOff>176892</xdr:colOff>
      <xdr:row>51</xdr:row>
      <xdr:rowOff>106135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10436679" y="10749643"/>
          <a:ext cx="6490606" cy="664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This</a:t>
          </a:r>
          <a:r>
            <a:rPr lang="en-US" sz="18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sample has a sampling error of $35.</a:t>
          </a:r>
          <a:endParaRPr lang="en-US" sz="18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236424</xdr:colOff>
      <xdr:row>2</xdr:row>
      <xdr:rowOff>105454</xdr:rowOff>
    </xdr:from>
    <xdr:to>
      <xdr:col>24</xdr:col>
      <xdr:colOff>426924</xdr:colOff>
      <xdr:row>7</xdr:row>
      <xdr:rowOff>71437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3049" y="486454"/>
          <a:ext cx="7477125" cy="91848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Sampling</a:t>
          </a:r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Distribution of the Mean</a:t>
          </a:r>
          <a:endParaRPr lang="en-US" sz="2800" b="1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6</xdr:col>
      <xdr:colOff>176891</xdr:colOff>
      <xdr:row>2</xdr:row>
      <xdr:rowOff>13607</xdr:rowOff>
    </xdr:from>
    <xdr:to>
      <xdr:col>8</xdr:col>
      <xdr:colOff>530679</xdr:colOff>
      <xdr:row>7</xdr:row>
      <xdr:rowOff>176893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0820" y="394607"/>
          <a:ext cx="1578430" cy="111578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15</xdr:col>
      <xdr:colOff>503465</xdr:colOff>
      <xdr:row>11</xdr:row>
      <xdr:rowOff>122464</xdr:rowOff>
    </xdr:from>
    <xdr:to>
      <xdr:col>22</xdr:col>
      <xdr:colOff>163287</xdr:colOff>
      <xdr:row>15</xdr:row>
      <xdr:rowOff>68035</xdr:rowOff>
    </xdr:to>
    <xdr:sp macro="" textlink="">
      <xdr:nvSpPr>
        <xdr:cNvPr id="17" name="Rounded Rectangl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688286" y="2217964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15</xdr:col>
      <xdr:colOff>489857</xdr:colOff>
      <xdr:row>18</xdr:row>
      <xdr:rowOff>27215</xdr:rowOff>
    </xdr:from>
    <xdr:to>
      <xdr:col>22</xdr:col>
      <xdr:colOff>149679</xdr:colOff>
      <xdr:row>21</xdr:row>
      <xdr:rowOff>163286</xdr:rowOff>
    </xdr:to>
    <xdr:sp macro="" textlink="">
      <xdr:nvSpPr>
        <xdr:cNvPr id="19" name="Rounded Rectangl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9674678" y="3456215"/>
          <a:ext cx="3946072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oneCellAnchor>
    <xdr:from>
      <xdr:col>3</xdr:col>
      <xdr:colOff>173831</xdr:colOff>
      <xdr:row>9</xdr:row>
      <xdr:rowOff>52385</xdr:rowOff>
    </xdr:from>
    <xdr:ext cx="6381750" cy="1657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59781" y="1681160"/>
          <a:ext cx="6381750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000" b="1">
              <a:solidFill>
                <a:srgbClr val="C00000"/>
              </a:solidFill>
            </a:rPr>
            <a:t>Sampling Error:</a:t>
          </a:r>
        </a:p>
        <a:p>
          <a:endParaRPr lang="en-US" sz="2000"/>
        </a:p>
        <a:p>
          <a:r>
            <a:rPr lang="en-US" sz="2000"/>
            <a:t>The  difference between a value computed from a sample  (a statistic) and the corresponding</a:t>
          </a:r>
          <a:r>
            <a:rPr lang="en-US" sz="2000" baseline="0"/>
            <a:t> value computed from the population (a parameter).</a:t>
          </a:r>
          <a:endParaRPr lang="en-US" sz="2000"/>
        </a:p>
      </xdr:txBody>
    </xdr:sp>
    <xdr:clientData/>
  </xdr:oneCellAnchor>
  <xdr:oneCellAnchor>
    <xdr:from>
      <xdr:col>3</xdr:col>
      <xdr:colOff>157163</xdr:colOff>
      <xdr:row>18</xdr:row>
      <xdr:rowOff>128585</xdr:rowOff>
    </xdr:from>
    <xdr:ext cx="6381750" cy="153829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043113" y="3386135"/>
          <a:ext cx="6381750" cy="153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2000" b="1">
              <a:solidFill>
                <a:srgbClr val="C00000"/>
              </a:solidFill>
            </a:rPr>
            <a:t>Sampling Distribution:</a:t>
          </a:r>
        </a:p>
        <a:p>
          <a:endParaRPr lang="en-US" sz="2000"/>
        </a:p>
        <a:p>
          <a:r>
            <a:rPr lang="en-US" sz="2000"/>
            <a:t>A</a:t>
          </a:r>
          <a:r>
            <a:rPr lang="en-US" sz="2000" baseline="0"/>
            <a:t> distribution of the possible values of a statistic for a given-size random sample selected from a population.</a:t>
          </a:r>
          <a:endParaRPr lang="en-US" sz="2000"/>
        </a:p>
      </xdr:txBody>
    </xdr:sp>
    <xdr:clientData/>
  </xdr:oneCellAnchor>
  <xdr:oneCellAnchor>
    <xdr:from>
      <xdr:col>3</xdr:col>
      <xdr:colOff>178594</xdr:colOff>
      <xdr:row>26</xdr:row>
      <xdr:rowOff>178590</xdr:rowOff>
    </xdr:from>
    <xdr:ext cx="6381750" cy="314801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2064544" y="4883940"/>
              <a:ext cx="6381750" cy="3148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General Theorem:</a:t>
              </a:r>
            </a:p>
            <a:p>
              <a:endParaRPr lang="en-US" sz="2000"/>
            </a:p>
            <a:p>
              <a:r>
                <a:rPr lang="en-US" sz="2000"/>
                <a:t>If</a:t>
              </a:r>
              <a:r>
                <a:rPr lang="en-US" sz="2000" baseline="0"/>
                <a:t> a population is normally distributed, with a mean µ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the sampling distribution of the sample mean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is also normally distributed with a mean equal to the population mean (µ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2000"/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2064544" y="4883940"/>
              <a:ext cx="6381750" cy="31480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General Theorem:</a:t>
              </a:r>
            </a:p>
            <a:p>
              <a:endParaRPr lang="en-US" sz="2000"/>
            </a:p>
            <a:p>
              <a:r>
                <a:rPr lang="en-US" sz="2000"/>
                <a:t>If</a:t>
              </a:r>
              <a:r>
                <a:rPr lang="en-US" sz="2000" baseline="0"/>
                <a:t> a population is normally distributed, with a mean µ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the sampling distribution of the sample mean </a:t>
              </a:r>
              <a:r>
                <a:rPr lang="en-US" sz="20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𝑥 ̅</a:t>
              </a:r>
              <a:r>
                <a:rPr lang="en-US" sz="2000"/>
                <a:t> is also normally distributed with a mean equal to the population mean (µ</a:t>
              </a:r>
              <a:r>
                <a:rPr lang="en-US" sz="2000" b="0" i="0">
                  <a:latin typeface="Cambria Math" panose="02040503050406030204" pitchFamily="18" charset="0"/>
                </a:rPr>
                <a:t>𝑥 ̅</a:t>
              </a:r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𝑋 ̅</a:t>
              </a:r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2000" i="0">
                  <a:latin typeface="Cambria Math" panose="02040503050406030204" pitchFamily="18" charset="0"/>
                </a:rPr>
                <a:t>√</a:t>
              </a:r>
              <a:r>
                <a:rPr lang="en-US" sz="2000" b="0" i="0">
                  <a:latin typeface="Cambria Math" panose="02040503050406030204" pitchFamily="18" charset="0"/>
                </a:rPr>
                <a:t>𝑛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3</xdr:col>
      <xdr:colOff>183356</xdr:colOff>
      <xdr:row>44</xdr:row>
      <xdr:rowOff>11902</xdr:rowOff>
    </xdr:from>
    <xdr:ext cx="6381750" cy="53530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069306" y="7974802"/>
              <a:ext cx="6381750" cy="53530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Central Limit Theorem:</a:t>
              </a:r>
            </a:p>
            <a:p>
              <a:endParaRPr lang="en-US" sz="2000"/>
            </a:p>
            <a:p>
              <a:r>
                <a:rPr lang="en-US" sz="2000"/>
                <a:t>For</a:t>
              </a:r>
              <a:r>
                <a:rPr lang="en-US" sz="2000" baseline="0"/>
                <a:t> simple random samples of n observations taken from a population with mean µ 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regardless of the population's distribution, provided the sample size is sufficiently large, the distribution of sample means ,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,</a:t>
              </a:r>
              <a:r>
                <a:rPr lang="en-US" sz="2000" baseline="0"/>
                <a:t> will be approximately normal with a mean equal to the population mean</a:t>
              </a:r>
              <a:r>
                <a:rPr lang="en-US" sz="2000"/>
                <a:t>(µ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endParaRPr lang="en-US" sz="2000"/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</m:rad>
                </m:oMath>
              </a14:m>
              <a:endParaRPr lang="en-US" sz="2000"/>
            </a:p>
            <a:p>
              <a:endParaRPr lang="en-US" sz="2000"/>
            </a:p>
            <a:p>
              <a:r>
                <a:rPr lang="en-US" sz="2000"/>
                <a:t>The larger the sample size, the better the approximation to the normal distribution.</a:t>
              </a:r>
            </a:p>
          </xdr:txBody>
        </xdr:sp>
      </mc:Choice>
      <mc:Fallback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069306" y="7974802"/>
              <a:ext cx="6381750" cy="53530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2000" b="1">
                  <a:solidFill>
                    <a:srgbClr val="C00000"/>
                  </a:solidFill>
                </a:rPr>
                <a:t>Central Limit Theorem:</a:t>
              </a:r>
            </a:p>
            <a:p>
              <a:endParaRPr lang="en-US" sz="2000"/>
            </a:p>
            <a:p>
              <a:r>
                <a:rPr lang="en-US" sz="2000"/>
                <a:t>For</a:t>
              </a:r>
              <a:r>
                <a:rPr lang="en-US" sz="2000" baseline="0"/>
                <a:t> simple random samples of n observations taken from a population with mean µ  and standard deviation </a:t>
              </a:r>
              <a:r>
                <a:rPr lang="el-GR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, regardless of the population's distribution, provided the sample size is sufficiently large, the distribution of sample means , </a:t>
              </a:r>
              <a:r>
                <a:rPr lang="en-US" sz="20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𝑥 ̅</a:t>
              </a:r>
              <a:r>
                <a:rPr lang="en-US" sz="2000"/>
                <a:t> ,</a:t>
              </a:r>
              <a:r>
                <a:rPr lang="en-US" sz="2000" baseline="0"/>
                <a:t> will be approximately normal with a mean equal to the population mean</a:t>
              </a:r>
              <a:r>
                <a:rPr lang="en-US" sz="2000"/>
                <a:t>(µ</a:t>
              </a:r>
              <a:r>
                <a:rPr lang="en-US" sz="2000" b="0" i="0">
                  <a:latin typeface="Cambria Math" panose="02040503050406030204" pitchFamily="18" charset="0"/>
                </a:rPr>
                <a:t>𝑥 ̅</a:t>
              </a:r>
              <a:r>
                <a:rPr lang="en-US" sz="2000"/>
                <a:t> = µ) and a standard deviation equal to the population standard deviation divided by the square root of the sample size:</a:t>
              </a:r>
            </a:p>
            <a:p>
              <a:endParaRPr lang="en-US" sz="2000"/>
            </a:p>
            <a:p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𝑋 ̅</a:t>
              </a:r>
              <a:r>
                <a:rPr lang="en-US" sz="2000"/>
                <a:t> = </a:t>
              </a:r>
              <a:r>
                <a:rPr lang="el-GR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en-US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2000" i="0">
                  <a:latin typeface="Cambria Math" panose="02040503050406030204" pitchFamily="18" charset="0"/>
                </a:rPr>
                <a:t>√</a:t>
              </a:r>
              <a:r>
                <a:rPr lang="en-US" sz="2000" b="0" i="0">
                  <a:latin typeface="Cambria Math" panose="02040503050406030204" pitchFamily="18" charset="0"/>
                </a:rPr>
                <a:t>𝑛</a:t>
              </a:r>
              <a:endParaRPr lang="en-US" sz="2000"/>
            </a:p>
            <a:p>
              <a:endParaRPr lang="en-US" sz="2000"/>
            </a:p>
            <a:p>
              <a:r>
                <a:rPr lang="en-US" sz="2000"/>
                <a:t>The larger the sample size, the better the approximation to the normal distribution.</a:t>
              </a:r>
            </a:p>
          </xdr:txBody>
        </xdr:sp>
      </mc:Fallback>
    </mc:AlternateContent>
    <xdr:clientData/>
  </xdr:oneCellAnchor>
  <xdr:twoCellAnchor>
    <xdr:from>
      <xdr:col>15</xdr:col>
      <xdr:colOff>547688</xdr:colOff>
      <xdr:row>24</xdr:row>
      <xdr:rowOff>59531</xdr:rowOff>
    </xdr:from>
    <xdr:to>
      <xdr:col>22</xdr:col>
      <xdr:colOff>207510</xdr:colOff>
      <xdr:row>28</xdr:row>
      <xdr:rowOff>5102</xdr:rowOff>
    </xdr:to>
    <xdr:sp macro="" textlink="">
      <xdr:nvSpPr>
        <xdr:cNvPr id="12" name="Rounded 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655969" y="4631531"/>
          <a:ext cx="3910354" cy="70757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9T15:28:42.96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97 1 24575,'546'0'0,"-516"2"0,0 1 0,49 11 0,-37-5 0,140 25 0,-163-30 0,0 1 0,-1 0 0,24 10 0,-26-8 0,0-1 0,0-1 0,0-1 0,34 5 0,-16-4 0,0 0 0,0 3 0,-1 0 0,59 25 0,-86-30 0,1 0 0,-1 1 0,1-1 0,-1 2 0,0-1 0,-1 0 0,1 1 0,-1 0 0,0 1 0,0-1 0,0 1 0,-1 0 0,0 0 0,0 0 0,-1 1 0,1-1 0,-1 1 0,-1 0 0,1 0 0,-1 0 0,1 10 0,1 6 0,-1 0 0,-2 1 0,0-1 0,-2 1 0,-4 33 0,4-49 0,0 0 0,-1 0 0,0 0 0,0 0 0,-1 0 0,0 0 0,0-1 0,-1 0 0,0 1 0,-6 7 0,0-3 0,0 0 0,-1-1 0,0-1 0,-19 14 0,17-13 0,0-1 0,-1-1 0,0 0 0,-1 0 0,0-2 0,0 0 0,-22 7 0,-49 19 0,21-8 0,48-18 0,0 1 0,0 1 0,1 0 0,-22 18 0,17-12 0,-36 18 0,-81 21 0,10-5 0,-32 17 0,97-41 0,-63 13 0,95-31 0,1 1 0,0 2 0,-52 25 0,49-18 0,12-6 0,0 0 0,1 1 0,-34 28 0,50-36 0,1 0 0,0 0 0,0 1 0,0-1 0,0 1 0,1 0 0,-1 0 0,1 0 0,1 0 0,-1 0 0,1 0 0,0 0 0,0 1 0,-1 7 0,1 12 0,3 46 0,0-36 0,-2-16 0,0-5 0,0 0 0,1 1 0,0-1 0,1 1 0,1-1 0,0 0 0,1 0 0,8 18 0,55 94 0,-56-109 0,-6-8 0,1 0 0,-1-1 0,2 1 0,-1-1 0,1 0 0,13 11 0,143 113 0,-145-119 0,0-1 0,1-1 0,1 0 0,-1-2 0,2 0 0,-1-1 0,1-1 0,1-1 0,23 4 0,11 3 0,0 2 0,63 26 0,-102-35 0,1-1 0,36 6 0,-39-9 0,0 0 0,0 2 0,0 0 0,0 0 0,16 8 0,82 38 0,-78-36 0,1 1 0,-2 2 0,42 27 0,-20-12 0,-46-27 0,0 0 0,-1 0 0,1 1 0,-1 1 0,0-1 0,-1 1 0,12 13 0,58 80 0,-49-63 0,34 59 0,-54-76 0,-1 0 0,-1 0 0,0 0 0,-2 1 0,6 36 0,-9-45 0,3 20 0,3 58 0,-8-74 0,0 0 0,-2 0 0,1-1 0,-2 1 0,-7 26 0,7-36 0,0 0 0,0 0 0,0-1 0,-1 1 0,0 0 0,0-1 0,0 0 0,0 0 0,-1 0 0,0-1 0,0 0 0,-1 0 0,1 0 0,-9 4 0,-10 5 0,-1-1 0,-33 10 0,6-3 0,-41 14 0,58-21 0,-37 16 0,-44 17 0,77-32 0,-68 35 0,88-40 0,-1 0 0,0-1 0,0-1 0,0-1 0,-1 0 0,-29 1 0,24-3 0,0 2 0,0 0 0,-39 14 0,40-10 0,0-2 0,-47 7 0,46-10 0,0 2 0,-40 13 0,-68 38 0,128-54 0,-1 0 0,1 0 0,0 1 0,0 0 0,0 0 0,1 1 0,0 0 0,-1 0 0,-4 7 0,1 0 0,0 1 0,2 0 0,-9 18 0,8-16 0,1 2 0,0-1 0,1 1 0,-5 23 0,10-33 0,0 0 0,1 0 0,0 0 0,0 0 0,1 0 0,-1 0 0,1-1 0,1 1 0,0 0 0,0 0 0,0-1 0,0 1 0,1-1 0,4 7 0,5 9 0,1 0 0,1-1 0,1-1 0,21 22 0,-27-32 0,1-1 0,0-1 0,0 0 0,1 0 0,0-1 0,0-1 0,1 1 0,0-2 0,22 8 0,-16-8 0,12 5 0,41 7 0,-27-8 0,51 18 0,32 8 0,232 34 0,-217-50 0,-44-7 0,21-3 0,-45-6 0,-62-1 0,0 1 0,-1 0 0,1 1 0,-1 0 0,1 1 0,11 6 0,36 14 0,-49-22 0,-1 1 0,1 0 0,-1 1 0,0 0 0,0 0 0,-1 1 0,1 0 0,-1 0 0,0 1 0,-1 0 0,0 1 0,0-1 0,-1 1 0,0 1 0,0-1 0,-1 1 0,0 0 0,0 0 0,4 13 0,-2-3 0,-2 1 0,0 0 0,-1 0 0,0 0 0,-2 0 0,-1 1 0,0-1 0,-4 38 0,2-54 0,0 0 0,0 1 0,-1-1 0,1 0 0,-1 1 0,0-1 0,-1 0 0,1 0 0,0-1 0,-1 1 0,0 0 0,0-1 0,0 0 0,0 0 0,-1 0 0,1 0 0,-1 0 0,0-1 0,0 1 0,0-1 0,0 0 0,0 0 0,-6 1 0,-11 5 0,-1-1 0,1-2 0,-31 5 0,43-9 0,-216 48 0,191-41 0,0-1 0,-43 3 0,39-6 0,-54 13 0,-73 37 0,148-50 0,-1 0 0,-24 1 0,28-4 0,0 1 0,1 0 0,0 1 0,-1 0 0,-19 9 0,-1 4 0,17-7 0,0-1 0,-1 0 0,0-1 0,0-2 0,-33 8 0,18-8 0,-60 19 0,63-15 0,-1-2 0,-44 7 0,30-12 0,31-2 0,1 1 0,-1 0 0,0 1 0,1 0 0,-1 1 0,1 1 0,-19 7 0,9-2 41,1-1-1,-27 6 0,-12 4-1526,42-11-5340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39:Q41"/>
  <sheetViews>
    <sheetView showRowColHeaders="0" zoomScale="50" zoomScaleNormal="50" workbookViewId="0">
      <selection activeCell="Y13" sqref="Y13"/>
    </sheetView>
  </sheetViews>
  <sheetFormatPr defaultColWidth="9.109375" defaultRowHeight="14.4" x14ac:dyDescent="0.3"/>
  <cols>
    <col min="1" max="16384" width="9.109375" style="1"/>
  </cols>
  <sheetData>
    <row r="39" spans="15:17" x14ac:dyDescent="0.3">
      <c r="O39" s="56"/>
      <c r="P39" s="56"/>
      <c r="Q39" s="56"/>
    </row>
    <row r="40" spans="15:17" x14ac:dyDescent="0.3">
      <c r="O40" s="56"/>
      <c r="P40" s="56"/>
      <c r="Q40" s="56"/>
    </row>
    <row r="41" spans="15:17" x14ac:dyDescent="0.3">
      <c r="O41" s="56"/>
      <c r="P41" s="56"/>
      <c r="Q41" s="56"/>
    </row>
  </sheetData>
  <sheetProtection selectLockedCells="1" selectUnlockedCells="1"/>
  <mergeCells count="1">
    <mergeCell ref="O39:Q41"/>
  </mergeCells>
  <pageMargins left="0.7" right="0.7" top="0.75" bottom="0.75" header="0.3" footer="0.3"/>
  <pageSetup scale="5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8671875" defaultRowHeight="14.4" x14ac:dyDescent="0.3"/>
  <cols>
    <col min="1" max="4" width="8.88671875" style="1"/>
    <col min="5" max="5" width="38.33203125" style="1" customWidth="1"/>
    <col min="6" max="6" width="12.44140625" style="1" customWidth="1"/>
    <col min="7" max="12" width="8.88671875" style="1"/>
    <col min="13" max="13" width="52" style="1" customWidth="1"/>
    <col min="14" max="14" width="21.5546875" style="1" customWidth="1"/>
    <col min="15" max="16384" width="8.88671875" style="1"/>
  </cols>
  <sheetData>
    <row r="3" spans="5:18" ht="21" x14ac:dyDescent="0.4">
      <c r="E3" s="65"/>
      <c r="F3" s="65"/>
      <c r="G3" s="65"/>
      <c r="H3" s="65"/>
    </row>
    <row r="4" spans="5:18" ht="21" x14ac:dyDescent="0.4">
      <c r="E4" s="30"/>
      <c r="F4" s="30"/>
      <c r="G4" s="30"/>
      <c r="H4" s="30"/>
    </row>
    <row r="5" spans="5:18" ht="21" x14ac:dyDescent="0.4">
      <c r="E5" s="30"/>
      <c r="F5" s="30"/>
      <c r="G5" s="30"/>
      <c r="H5" s="30"/>
    </row>
    <row r="6" spans="5:18" ht="21" x14ac:dyDescent="0.4">
      <c r="E6" s="31"/>
      <c r="F6" s="31"/>
      <c r="G6" s="31"/>
      <c r="H6" s="31"/>
    </row>
    <row r="7" spans="5:18" ht="21" x14ac:dyDescent="0.4">
      <c r="E7" s="31"/>
      <c r="F7" s="31"/>
      <c r="G7" s="31"/>
      <c r="H7" s="31"/>
    </row>
    <row r="8" spans="5:18" ht="27.6" x14ac:dyDescent="0.45">
      <c r="M8" s="32" t="s">
        <v>31</v>
      </c>
      <c r="N8" s="33"/>
      <c r="O8" s="33"/>
      <c r="P8" s="33"/>
      <c r="Q8" s="33"/>
      <c r="R8" s="33"/>
    </row>
    <row r="9" spans="5:18" ht="28.8" x14ac:dyDescent="0.55000000000000004">
      <c r="M9" s="21"/>
      <c r="N9" s="21"/>
      <c r="O9" s="33"/>
      <c r="P9" s="33"/>
    </row>
    <row r="10" spans="5:18" ht="27.6" x14ac:dyDescent="0.45">
      <c r="M10" s="34" t="s">
        <v>32</v>
      </c>
      <c r="N10" s="35">
        <v>5000</v>
      </c>
      <c r="O10" s="33"/>
      <c r="P10" s="33"/>
    </row>
    <row r="11" spans="5:18" ht="27.6" x14ac:dyDescent="0.45">
      <c r="M11" s="34"/>
      <c r="N11" s="36"/>
      <c r="O11" s="33"/>
      <c r="P11" s="33"/>
    </row>
    <row r="12" spans="5:18" ht="27.6" x14ac:dyDescent="0.45">
      <c r="M12" s="34" t="s">
        <v>33</v>
      </c>
      <c r="N12" s="35">
        <v>2</v>
      </c>
      <c r="O12" s="33"/>
      <c r="P12" s="33"/>
    </row>
    <row r="13" spans="5:18" ht="27.6" x14ac:dyDescent="0.45">
      <c r="M13" s="34"/>
      <c r="N13" s="36"/>
      <c r="O13" s="33"/>
      <c r="P13" s="33"/>
    </row>
    <row r="14" spans="5:18" ht="27.6" x14ac:dyDescent="0.45">
      <c r="M14" s="34" t="s">
        <v>34</v>
      </c>
      <c r="N14" s="35">
        <v>5</v>
      </c>
      <c r="O14" s="33"/>
      <c r="P14" s="33"/>
    </row>
    <row r="15" spans="5:18" ht="27.6" x14ac:dyDescent="0.45">
      <c r="M15" s="33"/>
      <c r="N15" s="37"/>
      <c r="O15" s="33"/>
      <c r="P15" s="33"/>
    </row>
    <row r="16" spans="5:18" ht="27.6" x14ac:dyDescent="0.45">
      <c r="M16" s="66" t="s">
        <v>35</v>
      </c>
      <c r="N16" s="66"/>
      <c r="O16" s="66"/>
      <c r="P16" s="66"/>
    </row>
    <row r="17" spans="13:18" ht="27.6" x14ac:dyDescent="0.45">
      <c r="M17" s="33"/>
      <c r="N17" s="37"/>
      <c r="O17" s="33"/>
      <c r="P17" s="33"/>
    </row>
    <row r="18" spans="13:18" ht="27.6" x14ac:dyDescent="0.45">
      <c r="M18" s="38" t="s">
        <v>36</v>
      </c>
      <c r="N18" s="39"/>
      <c r="O18" s="33"/>
      <c r="P18" s="33"/>
    </row>
    <row r="19" spans="13:18" ht="31.2" x14ac:dyDescent="0.6">
      <c r="M19" s="34"/>
      <c r="N19" s="36"/>
      <c r="O19" s="33"/>
      <c r="P19" s="33"/>
      <c r="Q19" s="67"/>
      <c r="R19" s="67"/>
    </row>
    <row r="20" spans="13:18" ht="27.6" x14ac:dyDescent="0.45">
      <c r="M20" s="34" t="s">
        <v>37</v>
      </c>
      <c r="N20" s="40">
        <f>N10+N18*N12</f>
        <v>5000</v>
      </c>
      <c r="O20" s="33"/>
      <c r="P20" s="33"/>
    </row>
    <row r="21" spans="13:18" ht="27.6" x14ac:dyDescent="0.45">
      <c r="M21" s="34"/>
      <c r="N21" s="36"/>
      <c r="O21" s="33"/>
      <c r="P21" s="33"/>
    </row>
    <row r="22" spans="13:18" ht="27.6" x14ac:dyDescent="0.45">
      <c r="M22" s="34" t="s">
        <v>38</v>
      </c>
      <c r="N22" s="40">
        <f>N14*N18</f>
        <v>0</v>
      </c>
      <c r="O22" s="33"/>
      <c r="P22" s="33"/>
    </row>
    <row r="23" spans="13:18" ht="27.6" x14ac:dyDescent="0.45">
      <c r="M23" s="34"/>
      <c r="N23" s="36"/>
      <c r="O23" s="33"/>
      <c r="P23" s="33"/>
    </row>
    <row r="24" spans="13:18" ht="27.6" x14ac:dyDescent="0.4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16384" width="9.109375" style="1"/>
  </cols>
  <sheetData>
    <row r="12" spans="15:15" ht="25.8" x14ac:dyDescent="0.5">
      <c r="O12" s="8">
        <v>2</v>
      </c>
    </row>
    <row r="13" spans="15:15" ht="25.8" x14ac:dyDescent="0.5">
      <c r="O13" s="8">
        <v>4</v>
      </c>
    </row>
    <row r="14" spans="15:15" ht="25.8" x14ac:dyDescent="0.5">
      <c r="O14" s="8">
        <v>6</v>
      </c>
    </row>
    <row r="15" spans="15:15" ht="25.8" x14ac:dyDescent="0.5">
      <c r="O15" s="8">
        <v>7</v>
      </c>
    </row>
    <row r="16" spans="15:15" ht="25.8" x14ac:dyDescent="0.5">
      <c r="O16" s="8">
        <v>7</v>
      </c>
    </row>
    <row r="17" spans="15:18" ht="25.8" x14ac:dyDescent="0.5">
      <c r="O17" s="8">
        <v>17</v>
      </c>
    </row>
    <row r="18" spans="15:18" ht="25.8" x14ac:dyDescent="0.5">
      <c r="O18" s="8">
        <v>8</v>
      </c>
    </row>
    <row r="19" spans="15:18" ht="25.8" x14ac:dyDescent="0.5">
      <c r="O19" s="8">
        <v>9</v>
      </c>
    </row>
    <row r="20" spans="15:18" ht="25.8" x14ac:dyDescent="0.5">
      <c r="O20" s="8">
        <v>20</v>
      </c>
    </row>
    <row r="21" spans="15:18" ht="25.8" x14ac:dyDescent="0.5">
      <c r="O21" s="8">
        <v>1</v>
      </c>
    </row>
    <row r="22" spans="15:18" ht="25.8" x14ac:dyDescent="0.5">
      <c r="O22" s="8"/>
    </row>
    <row r="25" spans="15:18" ht="15" customHeight="1" x14ac:dyDescent="0.3">
      <c r="P25" s="68" t="s">
        <v>30</v>
      </c>
      <c r="Q25" s="68"/>
      <c r="R25" s="68"/>
    </row>
    <row r="26" spans="15:18" ht="15" customHeight="1" x14ac:dyDescent="0.3">
      <c r="P26" s="68"/>
      <c r="Q26" s="68"/>
      <c r="R26" s="68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O9:AN86"/>
  <sheetViews>
    <sheetView tabSelected="1" topLeftCell="A33" zoomScale="50" zoomScaleNormal="50" workbookViewId="0">
      <selection activeCell="K81" sqref="K81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29" width="9.109375" style="1"/>
    <col min="30" max="30" width="5.5546875" style="1" customWidth="1"/>
    <col min="31" max="32" width="9.109375" style="1"/>
    <col min="33" max="33" width="4.5546875" style="1" customWidth="1"/>
    <col min="34" max="36" width="9.109375" style="1"/>
    <col min="37" max="37" width="20.88671875" style="1" bestFit="1" customWidth="1"/>
    <col min="38" max="38" width="9.109375" style="1"/>
    <col min="39" max="39" width="10.88671875" style="1" customWidth="1"/>
    <col min="40" max="40" width="13" style="1" bestFit="1" customWidth="1"/>
    <col min="41" max="16384" width="9.109375" style="1"/>
  </cols>
  <sheetData>
    <row r="9" spans="15:40" ht="14.4" customHeight="1" x14ac:dyDescent="0.3">
      <c r="AB9" s="69">
        <f>AVERAGE(AK14:AK21)</f>
        <v>1.5649999999999999</v>
      </c>
      <c r="AC9" s="70"/>
      <c r="AD9" s="71"/>
    </row>
    <row r="10" spans="15:40" ht="14.4" customHeight="1" x14ac:dyDescent="0.3">
      <c r="AB10" s="72"/>
      <c r="AC10" s="73"/>
      <c r="AD10" s="74"/>
    </row>
    <row r="11" spans="15:40" ht="14.4" customHeight="1" x14ac:dyDescent="0.3">
      <c r="AB11" s="72"/>
      <c r="AC11" s="73"/>
      <c r="AD11" s="74"/>
    </row>
    <row r="12" spans="15:40" ht="25.8" x14ac:dyDescent="0.5">
      <c r="O12" s="8"/>
      <c r="AB12" s="75"/>
      <c r="AC12" s="76"/>
      <c r="AD12" s="77"/>
    </row>
    <row r="13" spans="15:40" ht="26.4" thickBot="1" x14ac:dyDescent="0.55000000000000004">
      <c r="O13" s="8"/>
    </row>
    <row r="14" spans="15:40" ht="28.2" customHeight="1" x14ac:dyDescent="0.3">
      <c r="AB14" s="69">
        <f>(1.57+1.59+1.48+1.6+1.59+1.62+1.55+1.52)/8</f>
        <v>1.5649999999999999</v>
      </c>
      <c r="AC14" s="70"/>
      <c r="AD14" s="71"/>
      <c r="AK14" s="116">
        <v>1.57</v>
      </c>
      <c r="AM14" s="119" t="s">
        <v>16</v>
      </c>
      <c r="AN14" s="119"/>
    </row>
    <row r="15" spans="15:40" ht="21" customHeight="1" x14ac:dyDescent="0.3">
      <c r="AB15" s="72"/>
      <c r="AC15" s="73"/>
      <c r="AD15" s="74"/>
      <c r="AK15" s="116">
        <v>1.59</v>
      </c>
      <c r="AM15" s="117"/>
      <c r="AN15" s="117"/>
    </row>
    <row r="16" spans="15:40" ht="29.4" customHeight="1" x14ac:dyDescent="0.55000000000000004">
      <c r="AB16" s="75"/>
      <c r="AC16" s="76"/>
      <c r="AD16" s="77"/>
      <c r="AK16" s="116">
        <v>1.48</v>
      </c>
      <c r="AM16" s="120" t="s">
        <v>17</v>
      </c>
      <c r="AN16" s="121">
        <v>1.5649999999999999</v>
      </c>
    </row>
    <row r="17" spans="28:40" ht="27" x14ac:dyDescent="0.3">
      <c r="AK17" s="116">
        <v>1.6</v>
      </c>
      <c r="AM17" s="117" t="s">
        <v>18</v>
      </c>
      <c r="AN17" s="117">
        <v>1.6366341767699442E-2</v>
      </c>
    </row>
    <row r="18" spans="28:40" ht="27" x14ac:dyDescent="0.3">
      <c r="AK18" s="116">
        <v>1.59</v>
      </c>
      <c r="AM18" s="117" t="s">
        <v>19</v>
      </c>
      <c r="AN18" s="117">
        <v>1.58</v>
      </c>
    </row>
    <row r="19" spans="28:40" ht="27" x14ac:dyDescent="0.3">
      <c r="AK19" s="116">
        <v>1.62</v>
      </c>
      <c r="AM19" s="117" t="s">
        <v>20</v>
      </c>
      <c r="AN19" s="117">
        <v>1.59</v>
      </c>
    </row>
    <row r="20" spans="28:40" ht="27" x14ac:dyDescent="0.3">
      <c r="AK20" s="116">
        <v>1.55</v>
      </c>
      <c r="AM20" s="117" t="s">
        <v>21</v>
      </c>
      <c r="AN20" s="117">
        <v>4.6291004988627614E-2</v>
      </c>
    </row>
    <row r="21" spans="28:40" ht="27" x14ac:dyDescent="0.3">
      <c r="AK21" s="116">
        <v>1.52</v>
      </c>
      <c r="AM21" s="117" t="s">
        <v>22</v>
      </c>
      <c r="AN21" s="117">
        <v>2.1428571428571469E-3</v>
      </c>
    </row>
    <row r="22" spans="28:40" x14ac:dyDescent="0.3">
      <c r="AK22" s="55"/>
      <c r="AM22" s="117" t="s">
        <v>23</v>
      </c>
      <c r="AN22" s="117">
        <v>0.16127999999998455</v>
      </c>
    </row>
    <row r="23" spans="28:40" x14ac:dyDescent="0.3">
      <c r="AB23" s="78">
        <v>1.5</v>
      </c>
      <c r="AC23" s="79"/>
      <c r="AM23" s="117" t="s">
        <v>24</v>
      </c>
      <c r="AN23" s="117">
        <v>-0.89866271017921373</v>
      </c>
    </row>
    <row r="24" spans="28:40" x14ac:dyDescent="0.3">
      <c r="AB24" s="80"/>
      <c r="AC24" s="81"/>
      <c r="AM24" s="117" t="s">
        <v>25</v>
      </c>
      <c r="AN24" s="117">
        <v>0.14000000000000012</v>
      </c>
    </row>
    <row r="25" spans="28:40" x14ac:dyDescent="0.3">
      <c r="AB25" s="82"/>
      <c r="AC25" s="83"/>
      <c r="AM25" s="117" t="s">
        <v>26</v>
      </c>
      <c r="AN25" s="117">
        <v>1.48</v>
      </c>
    </row>
    <row r="26" spans="28:40" x14ac:dyDescent="0.3">
      <c r="AM26" s="117" t="s">
        <v>27</v>
      </c>
      <c r="AN26" s="117">
        <v>1.62</v>
      </c>
    </row>
    <row r="27" spans="28:40" x14ac:dyDescent="0.3">
      <c r="AM27" s="117" t="s">
        <v>28</v>
      </c>
      <c r="AN27" s="117">
        <v>12.52</v>
      </c>
    </row>
    <row r="28" spans="28:40" ht="15" customHeight="1" thickBot="1" x14ac:dyDescent="0.35">
      <c r="AB28" s="69">
        <f>(0.05/SQRT(8))</f>
        <v>1.7677669529663688E-2</v>
      </c>
      <c r="AC28" s="70"/>
      <c r="AD28" s="70"/>
      <c r="AE28" s="71"/>
      <c r="AM28" s="118" t="s">
        <v>29</v>
      </c>
      <c r="AN28" s="118">
        <v>8</v>
      </c>
    </row>
    <row r="29" spans="28:40" ht="15" customHeight="1" x14ac:dyDescent="0.3">
      <c r="AB29" s="72"/>
      <c r="AC29" s="73"/>
      <c r="AD29" s="73"/>
      <c r="AE29" s="74"/>
    </row>
    <row r="30" spans="28:40" ht="15" customHeight="1" x14ac:dyDescent="0.3">
      <c r="AB30" s="72"/>
      <c r="AC30" s="73"/>
      <c r="AD30" s="73"/>
      <c r="AE30" s="74"/>
    </row>
    <row r="31" spans="28:40" x14ac:dyDescent="0.3">
      <c r="AB31" s="75"/>
      <c r="AC31" s="76"/>
      <c r="AD31" s="76"/>
      <c r="AE31" s="77"/>
    </row>
    <row r="46" spans="28:36" x14ac:dyDescent="0.3">
      <c r="AB46" s="84"/>
      <c r="AC46" s="84"/>
      <c r="AI46" s="85"/>
      <c r="AJ46" s="85"/>
    </row>
    <row r="47" spans="28:36" x14ac:dyDescent="0.3">
      <c r="AB47" s="84"/>
      <c r="AC47" s="84"/>
      <c r="AI47" s="85"/>
      <c r="AJ47" s="85"/>
    </row>
    <row r="48" spans="28:36" x14ac:dyDescent="0.3">
      <c r="AB48" s="84"/>
      <c r="AC48" s="84"/>
      <c r="AI48" s="85"/>
      <c r="AJ48" s="85"/>
    </row>
    <row r="50" spans="28:36" ht="15" customHeight="1" x14ac:dyDescent="0.3">
      <c r="AB50" s="69">
        <f>(1.565-1.5)/(0.05/(SQRT(8)))</f>
        <v>3.6769552621700443</v>
      </c>
      <c r="AC50" s="70"/>
      <c r="AD50" s="71"/>
      <c r="AI50" s="85"/>
      <c r="AJ50" s="85"/>
    </row>
    <row r="51" spans="28:36" ht="15" customHeight="1" x14ac:dyDescent="0.3">
      <c r="AB51" s="72"/>
      <c r="AC51" s="73"/>
      <c r="AD51" s="74"/>
      <c r="AI51" s="85"/>
      <c r="AJ51" s="85"/>
    </row>
    <row r="52" spans="28:36" ht="15" customHeight="1" x14ac:dyDescent="0.3">
      <c r="AB52" s="75"/>
      <c r="AC52" s="76"/>
      <c r="AD52" s="77"/>
      <c r="AI52" s="85"/>
      <c r="AJ52" s="85"/>
    </row>
    <row r="55" spans="28:36" ht="15" customHeight="1" x14ac:dyDescent="0.3">
      <c r="AI55" s="86"/>
      <c r="AJ55" s="86"/>
    </row>
    <row r="56" spans="28:36" ht="15" customHeight="1" x14ac:dyDescent="0.3">
      <c r="AI56" s="86"/>
      <c r="AJ56" s="86"/>
    </row>
    <row r="57" spans="28:36" ht="15" customHeight="1" x14ac:dyDescent="0.3">
      <c r="AI57" s="86"/>
      <c r="AJ57" s="86"/>
    </row>
    <row r="58" spans="28:36" x14ac:dyDescent="0.3">
      <c r="AB58" s="69">
        <f>NORMSDIST(3.677)</f>
        <v>0.99988200347973799</v>
      </c>
      <c r="AC58" s="70"/>
      <c r="AD58" s="71"/>
    </row>
    <row r="59" spans="28:36" x14ac:dyDescent="0.3">
      <c r="AB59" s="72"/>
      <c r="AC59" s="73"/>
      <c r="AD59" s="74"/>
    </row>
    <row r="60" spans="28:36" x14ac:dyDescent="0.3">
      <c r="AB60" s="75"/>
      <c r="AC60" s="76"/>
      <c r="AD60" s="77"/>
    </row>
    <row r="61" spans="28:36" ht="15" customHeight="1" x14ac:dyDescent="0.3"/>
    <row r="62" spans="28:36" ht="15" customHeight="1" x14ac:dyDescent="0.3"/>
    <row r="63" spans="28:36" ht="15" customHeight="1" x14ac:dyDescent="0.3"/>
    <row r="64" spans="28:36" ht="15" customHeight="1" x14ac:dyDescent="0.3"/>
    <row r="65" ht="15" customHeight="1" x14ac:dyDescent="0.3"/>
    <row r="66" ht="15" customHeight="1" x14ac:dyDescent="0.3"/>
    <row r="84" spans="28:30" x14ac:dyDescent="0.3">
      <c r="AB84" s="69">
        <f>1-NORMSDIST(3.677)</f>
        <v>1.1799652026200924E-4</v>
      </c>
      <c r="AC84" s="70"/>
      <c r="AD84" s="71"/>
    </row>
    <row r="85" spans="28:30" x14ac:dyDescent="0.3">
      <c r="AB85" s="72"/>
      <c r="AC85" s="73"/>
      <c r="AD85" s="74"/>
    </row>
    <row r="86" spans="28:30" x14ac:dyDescent="0.3">
      <c r="AB86" s="75"/>
      <c r="AC86" s="76"/>
      <c r="AD86" s="77"/>
    </row>
  </sheetData>
  <mergeCells count="11">
    <mergeCell ref="AI46:AJ48"/>
    <mergeCell ref="AI50:AJ52"/>
    <mergeCell ref="AI55:AJ57"/>
    <mergeCell ref="AB9:AD12"/>
    <mergeCell ref="AB14:AD16"/>
    <mergeCell ref="AB28:AE31"/>
    <mergeCell ref="AB50:AD52"/>
    <mergeCell ref="AB58:AD60"/>
    <mergeCell ref="AB84:AD86"/>
    <mergeCell ref="AB23:AC25"/>
    <mergeCell ref="AB46:AC48"/>
  </mergeCells>
  <pageMargins left="0.7" right="0.7" top="0.75" bottom="0.75" header="0.3" footer="0.3"/>
  <pageSetup scale="3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O11:Z102"/>
  <sheetViews>
    <sheetView zoomScale="70" zoomScaleNormal="70" workbookViewId="0">
      <selection activeCell="AC100" sqref="AC100"/>
    </sheetView>
  </sheetViews>
  <sheetFormatPr defaultColWidth="9.109375" defaultRowHeight="14.4" x14ac:dyDescent="0.3"/>
  <cols>
    <col min="1" max="14" width="9.109375" style="1"/>
    <col min="15" max="15" width="14.33203125" style="1" customWidth="1"/>
    <col min="16" max="18" width="9.109375" style="1"/>
    <col min="19" max="19" width="5.5546875" style="1" customWidth="1"/>
    <col min="20" max="21" width="9.109375" style="1"/>
    <col min="22" max="22" width="6" style="1" customWidth="1"/>
    <col min="23" max="23" width="4.5546875" style="1" customWidth="1"/>
    <col min="24" max="16384" width="9.109375" style="1"/>
  </cols>
  <sheetData>
    <row r="11" spans="15:15" ht="25.8" x14ac:dyDescent="0.5">
      <c r="O11" s="8"/>
    </row>
    <row r="12" spans="15:15" ht="25.8" x14ac:dyDescent="0.5">
      <c r="O12" s="8"/>
    </row>
    <row r="54" spans="17:22" ht="15" customHeight="1" x14ac:dyDescent="0.3"/>
    <row r="55" spans="17:22" ht="15" customHeight="1" x14ac:dyDescent="0.3"/>
    <row r="56" spans="17:22" ht="15" customHeight="1" x14ac:dyDescent="0.3"/>
    <row r="57" spans="17:22" ht="15" customHeight="1" x14ac:dyDescent="0.3"/>
    <row r="62" spans="17:22" x14ac:dyDescent="0.3">
      <c r="Q62" s="93">
        <f>12.5</f>
        <v>12.5</v>
      </c>
      <c r="R62" s="94"/>
      <c r="U62" s="93">
        <f>5.5/SQRT(100)</f>
        <v>0.55000000000000004</v>
      </c>
      <c r="V62" s="94"/>
    </row>
    <row r="63" spans="17:22" x14ac:dyDescent="0.3">
      <c r="Q63" s="95"/>
      <c r="R63" s="96"/>
      <c r="U63" s="95"/>
      <c r="V63" s="96"/>
    </row>
    <row r="64" spans="17:22" x14ac:dyDescent="0.3">
      <c r="Q64" s="97"/>
      <c r="R64" s="98"/>
      <c r="U64" s="97"/>
      <c r="V64" s="98"/>
    </row>
    <row r="80" spans="16:18" x14ac:dyDescent="0.3">
      <c r="P80" s="105" t="s">
        <v>42</v>
      </c>
      <c r="Q80" s="78">
        <f>(12.25-12.5)/(5.5/(SQRT(100)))</f>
        <v>-0.45454545454545453</v>
      </c>
      <c r="R80" s="79"/>
    </row>
    <row r="81" spans="16:18" x14ac:dyDescent="0.3">
      <c r="P81" s="105"/>
      <c r="Q81" s="80"/>
      <c r="R81" s="81"/>
    </row>
    <row r="82" spans="16:18" x14ac:dyDescent="0.3">
      <c r="P82" s="105"/>
      <c r="Q82" s="82"/>
      <c r="R82" s="83"/>
    </row>
    <row r="84" spans="16:18" x14ac:dyDescent="0.3">
      <c r="P84" s="105" t="s">
        <v>42</v>
      </c>
      <c r="Q84" s="78">
        <f>(13-12.5)/(5.5/(SQRT(100)))</f>
        <v>0.90909090909090906</v>
      </c>
      <c r="R84" s="79"/>
    </row>
    <row r="85" spans="16:18" x14ac:dyDescent="0.3">
      <c r="P85" s="105"/>
      <c r="Q85" s="80"/>
      <c r="R85" s="81"/>
    </row>
    <row r="86" spans="16:18" x14ac:dyDescent="0.3">
      <c r="P86" s="105"/>
      <c r="Q86" s="82"/>
      <c r="R86" s="83"/>
    </row>
    <row r="96" spans="16:18" x14ac:dyDescent="0.3">
      <c r="P96" s="105" t="s">
        <v>43</v>
      </c>
      <c r="Q96" s="99">
        <f>_xlfn.NORM.S.DIST(0.91,1)</f>
        <v>0.81858874510820279</v>
      </c>
      <c r="R96" s="100"/>
    </row>
    <row r="97" spans="16:26" x14ac:dyDescent="0.3">
      <c r="P97" s="105"/>
      <c r="Q97" s="101"/>
      <c r="R97" s="102"/>
    </row>
    <row r="98" spans="16:26" x14ac:dyDescent="0.3">
      <c r="P98" s="105"/>
      <c r="Q98" s="103"/>
      <c r="R98" s="104"/>
      <c r="Y98" s="87">
        <f>Q96-Q100</f>
        <v>0.49223352482028282</v>
      </c>
      <c r="Z98" s="88"/>
    </row>
    <row r="99" spans="16:26" x14ac:dyDescent="0.3">
      <c r="Y99" s="89"/>
      <c r="Z99" s="90"/>
    </row>
    <row r="100" spans="16:26" x14ac:dyDescent="0.3">
      <c r="P100" s="105" t="s">
        <v>43</v>
      </c>
      <c r="Q100" s="99">
        <f>_xlfn.NORM.S.DIST(-0.45,1)</f>
        <v>0.32635522028791997</v>
      </c>
      <c r="R100" s="100"/>
      <c r="Y100" s="91"/>
      <c r="Z100" s="92"/>
    </row>
    <row r="101" spans="16:26" x14ac:dyDescent="0.3">
      <c r="P101" s="105"/>
      <c r="Q101" s="101"/>
      <c r="R101" s="102"/>
    </row>
    <row r="102" spans="16:26" x14ac:dyDescent="0.3">
      <c r="P102" s="105"/>
      <c r="Q102" s="103"/>
      <c r="R102" s="104"/>
    </row>
  </sheetData>
  <mergeCells count="11">
    <mergeCell ref="P80:P82"/>
    <mergeCell ref="P84:P86"/>
    <mergeCell ref="P96:P98"/>
    <mergeCell ref="P100:P102"/>
    <mergeCell ref="Q62:R64"/>
    <mergeCell ref="Y98:Z100"/>
    <mergeCell ref="U62:V64"/>
    <mergeCell ref="Q80:R82"/>
    <mergeCell ref="Q84:R86"/>
    <mergeCell ref="Q100:R102"/>
    <mergeCell ref="Q96:R98"/>
  </mergeCells>
  <pageMargins left="0.7" right="0.7" top="0.75" bottom="0.75" header="0.3" footer="0.3"/>
  <pageSetup scale="3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09375" defaultRowHeight="14.4" x14ac:dyDescent="0.3"/>
  <cols>
    <col min="1" max="1" width="9.109375" style="1"/>
    <col min="2" max="2" width="17.5546875" style="1" customWidth="1"/>
    <col min="3" max="3" width="17.109375" style="1" customWidth="1"/>
    <col min="4" max="4" width="16.88671875" style="1" customWidth="1"/>
    <col min="5" max="6" width="15.88671875" style="1" customWidth="1"/>
    <col min="7" max="13" width="9.109375" style="1"/>
    <col min="14" max="14" width="13.44140625" style="1" customWidth="1"/>
    <col min="15" max="15" width="16.33203125" style="1" customWidth="1"/>
    <col min="16" max="16" width="17.109375" style="1" customWidth="1"/>
    <col min="17" max="17" width="17.33203125" style="1" customWidth="1"/>
    <col min="18" max="18" width="16.6640625" style="1" customWidth="1"/>
    <col min="19" max="16384" width="9.109375" style="1"/>
  </cols>
  <sheetData>
    <row r="16" ht="15" thickBot="1" x14ac:dyDescent="0.35"/>
    <row r="17" spans="2:18" ht="68.400000000000006" customHeight="1" thickBot="1" x14ac:dyDescent="0.35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6" thickBot="1" x14ac:dyDescent="0.35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6" thickBot="1" x14ac:dyDescent="0.35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6" thickBot="1" x14ac:dyDescent="0.35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6" thickBot="1" x14ac:dyDescent="0.35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6" thickBot="1" x14ac:dyDescent="0.35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6" thickBot="1" x14ac:dyDescent="0.35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6" thickBot="1" x14ac:dyDescent="0.35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6" thickBot="1" x14ac:dyDescent="0.35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5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6" thickBot="1" x14ac:dyDescent="0.35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N16:W46"/>
  <sheetViews>
    <sheetView zoomScale="70" zoomScaleNormal="70" workbookViewId="0">
      <selection activeCell="C5" sqref="C5"/>
    </sheetView>
  </sheetViews>
  <sheetFormatPr defaultColWidth="9.109375" defaultRowHeight="14.4" x14ac:dyDescent="0.3"/>
  <cols>
    <col min="1" max="1" width="9.109375" style="1"/>
    <col min="2" max="2" width="17.5546875" style="1" customWidth="1"/>
    <col min="3" max="3" width="17.109375" style="1" customWidth="1"/>
    <col min="4" max="4" width="16.88671875" style="1" customWidth="1"/>
    <col min="5" max="6" width="15.88671875" style="1" customWidth="1"/>
    <col min="7" max="13" width="9.109375" style="1"/>
    <col min="14" max="14" width="11.5546875" style="1" customWidth="1"/>
    <col min="15" max="16384" width="9.109375" style="1"/>
  </cols>
  <sheetData>
    <row r="16" spans="14:14" ht="22.2" x14ac:dyDescent="0.35">
      <c r="N16" s="54">
        <v>479</v>
      </c>
    </row>
    <row r="17" spans="14:17" ht="25.5" customHeight="1" x14ac:dyDescent="0.35">
      <c r="N17" s="54">
        <v>569</v>
      </c>
    </row>
    <row r="18" spans="14:17" ht="22.2" x14ac:dyDescent="0.35">
      <c r="N18" s="54">
        <v>599</v>
      </c>
      <c r="P18" s="106">
        <f>SUM(N16:N25)/10</f>
        <v>669</v>
      </c>
      <c r="Q18" s="107"/>
    </row>
    <row r="19" spans="14:17" ht="22.2" x14ac:dyDescent="0.35">
      <c r="N19" s="54">
        <v>649</v>
      </c>
      <c r="P19" s="108"/>
      <c r="Q19" s="109"/>
    </row>
    <row r="20" spans="14:17" ht="22.2" x14ac:dyDescent="0.35">
      <c r="N20" s="54">
        <v>649</v>
      </c>
    </row>
    <row r="21" spans="14:17" ht="22.2" x14ac:dyDescent="0.35">
      <c r="N21" s="54">
        <v>699</v>
      </c>
    </row>
    <row r="22" spans="14:17" ht="22.2" x14ac:dyDescent="0.35">
      <c r="N22" s="54">
        <v>699</v>
      </c>
    </row>
    <row r="23" spans="14:17" ht="22.2" x14ac:dyDescent="0.35">
      <c r="N23" s="54">
        <v>749</v>
      </c>
    </row>
    <row r="24" spans="14:17" ht="22.2" x14ac:dyDescent="0.35">
      <c r="N24" s="54">
        <v>799</v>
      </c>
    </row>
    <row r="25" spans="14:17" ht="22.2" x14ac:dyDescent="0.35">
      <c r="N25" s="54">
        <v>799</v>
      </c>
    </row>
    <row r="26" spans="14:17" ht="24.75" customHeight="1" x14ac:dyDescent="0.3"/>
    <row r="27" spans="14:17" ht="22.5" customHeight="1" x14ac:dyDescent="0.3"/>
    <row r="32" spans="14:17" ht="22.2" x14ac:dyDescent="0.35">
      <c r="N32" s="54">
        <v>569</v>
      </c>
    </row>
    <row r="33" spans="14:23" ht="22.2" x14ac:dyDescent="0.35">
      <c r="N33" s="54">
        <v>649</v>
      </c>
      <c r="P33" s="106">
        <f>SUM(N32:N35)/4</f>
        <v>704</v>
      </c>
      <c r="Q33" s="107"/>
    </row>
    <row r="34" spans="14:23" ht="22.2" x14ac:dyDescent="0.35">
      <c r="N34" s="54">
        <v>799</v>
      </c>
      <c r="P34" s="108"/>
      <c r="Q34" s="109"/>
    </row>
    <row r="35" spans="14:23" ht="22.2" x14ac:dyDescent="0.35">
      <c r="N35" s="54">
        <v>799</v>
      </c>
    </row>
    <row r="45" spans="14:23" ht="15" customHeight="1" x14ac:dyDescent="0.3">
      <c r="P45" s="106">
        <f>P33</f>
        <v>704</v>
      </c>
      <c r="Q45" s="107"/>
      <c r="R45" s="114" t="s">
        <v>40</v>
      </c>
      <c r="S45" s="106">
        <f>P18</f>
        <v>669</v>
      </c>
      <c r="T45" s="107"/>
      <c r="U45" s="115" t="s">
        <v>41</v>
      </c>
      <c r="V45" s="110">
        <f>P45-S45</f>
        <v>35</v>
      </c>
      <c r="W45" s="111"/>
    </row>
    <row r="46" spans="14:23" ht="15" customHeight="1" x14ac:dyDescent="0.3">
      <c r="P46" s="108"/>
      <c r="Q46" s="109"/>
      <c r="R46" s="114"/>
      <c r="S46" s="108"/>
      <c r="T46" s="109"/>
      <c r="U46" s="115"/>
      <c r="V46" s="112"/>
      <c r="W46" s="113"/>
    </row>
  </sheetData>
  <mergeCells count="7">
    <mergeCell ref="P18:Q19"/>
    <mergeCell ref="P33:Q34"/>
    <mergeCell ref="P45:Q46"/>
    <mergeCell ref="S45:T46"/>
    <mergeCell ref="V45:W46"/>
    <mergeCell ref="R45:R46"/>
    <mergeCell ref="U45:U46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80" zoomScaleNormal="80" workbookViewId="0"/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09375" defaultRowHeight="14.4" x14ac:dyDescent="0.3"/>
  <cols>
    <col min="1" max="22" width="9.109375" style="1"/>
    <col min="23" max="23" width="11.6640625" style="1" bestFit="1" customWidth="1"/>
    <col min="24" max="24" width="10.6640625" style="1" bestFit="1" customWidth="1"/>
    <col min="25" max="25" width="11" style="1" bestFit="1" customWidth="1"/>
    <col min="26" max="16384" width="9.109375" style="1"/>
  </cols>
  <sheetData>
    <row r="11" spans="14:15" ht="14.4" customHeight="1" x14ac:dyDescent="0.3"/>
    <row r="12" spans="14:15" ht="14.4" customHeight="1" x14ac:dyDescent="0.3"/>
    <row r="15" spans="14:15" ht="15" customHeight="1" x14ac:dyDescent="0.3">
      <c r="N15" s="57">
        <f>STANDARDIZE(275,250,25)</f>
        <v>1</v>
      </c>
      <c r="O15" s="58"/>
    </row>
    <row r="16" spans="14:15" ht="15" customHeight="1" x14ac:dyDescent="0.3">
      <c r="N16" s="59"/>
      <c r="O16" s="60"/>
    </row>
    <row r="19" ht="15" customHeight="1" x14ac:dyDescent="0.3"/>
    <row r="20" ht="15" customHeight="1" x14ac:dyDescent="0.3"/>
    <row r="23" ht="15" customHeight="1" x14ac:dyDescent="0.3"/>
    <row r="24" ht="15" customHeight="1" x14ac:dyDescent="0.3"/>
    <row r="27" ht="15" customHeight="1" x14ac:dyDescent="0.3"/>
    <row r="28" ht="15" customHeight="1" x14ac:dyDescent="0.3"/>
    <row r="31" ht="15" customHeight="1" x14ac:dyDescent="0.3"/>
    <row r="32" ht="15" customHeight="1" x14ac:dyDescent="0.3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09375" defaultRowHeight="14.4" x14ac:dyDescent="0.3"/>
  <cols>
    <col min="1" max="4" width="9.109375" style="1"/>
    <col min="5" max="5" width="21" style="1" customWidth="1"/>
    <col min="6" max="6" width="18.109375" style="1" customWidth="1"/>
    <col min="7" max="7" width="18.5546875" style="1" customWidth="1"/>
    <col min="8" max="8" width="13" style="1" customWidth="1"/>
    <col min="9" max="12" width="9.109375" style="1"/>
    <col min="13" max="13" width="21.33203125" style="1" customWidth="1"/>
    <col min="14" max="14" width="24.44140625" style="1" customWidth="1"/>
    <col min="15" max="15" width="10.33203125" style="1" customWidth="1"/>
    <col min="16" max="16" width="9.109375" style="1"/>
    <col min="17" max="17" width="10.6640625" style="1" bestFit="1" customWidth="1"/>
    <col min="18" max="16384" width="9.109375" style="1"/>
  </cols>
  <sheetData>
    <row r="21" spans="5:17" ht="14.4" customHeight="1" x14ac:dyDescent="0.3"/>
    <row r="22" spans="5:17" ht="14.4" customHeight="1" x14ac:dyDescent="0.3"/>
    <row r="23" spans="5:17" ht="23.4" x14ac:dyDescent="0.3">
      <c r="E23" s="7"/>
      <c r="F23" s="61" t="s">
        <v>8</v>
      </c>
      <c r="G23" s="62"/>
      <c r="M23" s="7"/>
      <c r="N23" s="61" t="s">
        <v>8</v>
      </c>
      <c r="O23" s="62"/>
    </row>
    <row r="24" spans="5:17" ht="23.4" x14ac:dyDescent="0.3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4" x14ac:dyDescent="0.4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4" x14ac:dyDescent="0.4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4" x14ac:dyDescent="0.4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4" x14ac:dyDescent="0.3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09375" defaultRowHeight="14.4" x14ac:dyDescent="0.3"/>
  <cols>
    <col min="1" max="4" width="9.109375" style="1"/>
    <col min="5" max="5" width="21" style="1" customWidth="1"/>
    <col min="6" max="6" width="18.109375" style="1" customWidth="1"/>
    <col min="7" max="7" width="18.5546875" style="1" customWidth="1"/>
    <col min="8" max="8" width="13" style="1" customWidth="1"/>
    <col min="9" max="13" width="9.109375" style="1"/>
    <col min="14" max="14" width="22.5546875" style="1" customWidth="1"/>
    <col min="15" max="15" width="24.109375" style="1" customWidth="1"/>
    <col min="16" max="16" width="15.88671875" style="1" customWidth="1"/>
    <col min="17" max="17" width="10.6640625" style="1" bestFit="1" customWidth="1"/>
    <col min="18" max="16384" width="9.109375" style="1"/>
  </cols>
  <sheetData>
    <row r="17" spans="5:17" ht="23.4" x14ac:dyDescent="0.3">
      <c r="N17" s="7"/>
      <c r="O17" s="61" t="s">
        <v>8</v>
      </c>
      <c r="P17" s="62"/>
    </row>
    <row r="18" spans="5:17" ht="23.4" x14ac:dyDescent="0.3">
      <c r="N18" s="9" t="s">
        <v>3</v>
      </c>
      <c r="O18" s="10" t="s">
        <v>7</v>
      </c>
      <c r="P18" s="10" t="s">
        <v>6</v>
      </c>
    </row>
    <row r="19" spans="5:17" ht="23.4" x14ac:dyDescent="0.35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4" x14ac:dyDescent="0.35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4" x14ac:dyDescent="0.3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4" x14ac:dyDescent="0.3">
      <c r="O22" s="22">
        <v>0.5</v>
      </c>
      <c r="P22" s="22">
        <v>0.5</v>
      </c>
    </row>
    <row r="25" spans="5:17" ht="23.4" x14ac:dyDescent="0.3">
      <c r="N25" s="7"/>
      <c r="O25" s="61" t="s">
        <v>8</v>
      </c>
      <c r="P25" s="62"/>
    </row>
    <row r="26" spans="5:17" ht="21" customHeight="1" x14ac:dyDescent="0.3">
      <c r="N26" s="9" t="s">
        <v>3</v>
      </c>
      <c r="O26" s="10" t="s">
        <v>7</v>
      </c>
      <c r="P26" s="10" t="s">
        <v>6</v>
      </c>
    </row>
    <row r="27" spans="5:17" ht="21.75" customHeight="1" x14ac:dyDescent="0.3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4" x14ac:dyDescent="0.3">
      <c r="E28" s="7"/>
      <c r="F28" s="61" t="s">
        <v>8</v>
      </c>
      <c r="G28" s="62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4" x14ac:dyDescent="0.3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4" x14ac:dyDescent="0.3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4" x14ac:dyDescent="0.3">
      <c r="E31" s="5" t="s">
        <v>13</v>
      </c>
      <c r="F31" s="6">
        <v>12</v>
      </c>
      <c r="G31" s="6">
        <v>7</v>
      </c>
    </row>
    <row r="32" spans="5:17" ht="23.4" x14ac:dyDescent="0.3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09375" defaultRowHeight="14.4" x14ac:dyDescent="0.3"/>
  <cols>
    <col min="1" max="3" width="9.109375" style="1"/>
    <col min="4" max="4" width="21.44140625" style="1" customWidth="1"/>
    <col min="5" max="5" width="19.88671875" style="1" customWidth="1"/>
    <col min="6" max="6" width="19.6640625" style="1" customWidth="1"/>
    <col min="7" max="7" width="22.44140625" style="1" customWidth="1"/>
    <col min="8" max="8" width="9.109375" style="1"/>
    <col min="9" max="9" width="9" style="1" customWidth="1"/>
    <col min="10" max="10" width="8.6640625" style="1" customWidth="1"/>
    <col min="11" max="11" width="9.44140625" style="1" customWidth="1"/>
    <col min="12" max="12" width="10.44140625" style="1" customWidth="1"/>
    <col min="13" max="13" width="8.6640625" style="1" customWidth="1"/>
    <col min="14" max="16384" width="9.109375" style="1"/>
  </cols>
  <sheetData>
    <row r="17" spans="4:20" ht="15" customHeight="1" x14ac:dyDescent="0.3">
      <c r="R17" s="50"/>
      <c r="S17" s="51"/>
      <c r="T17" s="51"/>
    </row>
    <row r="18" spans="4:20" ht="15" customHeight="1" x14ac:dyDescent="0.3">
      <c r="R18" s="51"/>
      <c r="S18" s="52"/>
      <c r="T18" s="52"/>
    </row>
    <row r="24" spans="4:20" ht="25.8" x14ac:dyDescent="0.3">
      <c r="D24" s="53"/>
      <c r="E24" s="53"/>
    </row>
    <row r="25" spans="4:20" ht="25.8" x14ac:dyDescent="0.3">
      <c r="D25" s="53"/>
      <c r="E25" s="53"/>
    </row>
    <row r="26" spans="4:20" ht="25.8" x14ac:dyDescent="0.3">
      <c r="D26" s="53"/>
      <c r="E26" s="53"/>
    </row>
    <row r="27" spans="4:20" ht="25.8" x14ac:dyDescent="0.3">
      <c r="D27" s="53"/>
      <c r="E27" s="53"/>
    </row>
    <row r="28" spans="4:20" ht="25.8" x14ac:dyDescent="0.3">
      <c r="D28" s="53"/>
      <c r="E28" s="53"/>
    </row>
    <row r="29" spans="4:20" ht="25.8" x14ac:dyDescent="0.3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09375" defaultRowHeight="14.4" x14ac:dyDescent="0.3"/>
  <cols>
    <col min="1" max="6" width="9.109375" style="1"/>
    <col min="7" max="7" width="10.109375" style="1" bestFit="1" customWidth="1"/>
    <col min="8" max="11" width="9.109375" style="1"/>
    <col min="12" max="12" width="13.6640625" style="1" customWidth="1"/>
    <col min="13" max="13" width="6.44140625" style="1" customWidth="1"/>
    <col min="14" max="14" width="6.6640625" style="1" customWidth="1"/>
    <col min="15" max="15" width="5.6640625" style="1" customWidth="1"/>
    <col min="16" max="16" width="7.44140625" style="1" customWidth="1"/>
    <col min="17" max="17" width="6.6640625" style="1" customWidth="1"/>
    <col min="18" max="18" width="7" style="1" customWidth="1"/>
    <col min="19" max="19" width="7.6640625" style="1" customWidth="1"/>
    <col min="20" max="20" width="7" style="1" customWidth="1"/>
    <col min="21" max="21" width="5.6640625" style="1" customWidth="1"/>
    <col min="22" max="22" width="6.109375" style="1" customWidth="1"/>
    <col min="23" max="23" width="6.44140625" style="1" customWidth="1"/>
    <col min="24" max="24" width="6.109375" style="1" customWidth="1"/>
    <col min="25" max="16384" width="9.109375" style="1"/>
  </cols>
  <sheetData>
    <row r="18" spans="2:25" x14ac:dyDescent="0.3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3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3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3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3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3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3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3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3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3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3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3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3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3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3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3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4" x14ac:dyDescent="0.3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3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3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3">
      <c r="C38" s="41"/>
      <c r="D38" s="41"/>
      <c r="E38" s="41"/>
      <c r="F38" s="41"/>
      <c r="G38" s="41"/>
      <c r="H38" s="41"/>
      <c r="I38" s="41"/>
      <c r="J38" s="41"/>
      <c r="K38" s="63"/>
      <c r="L38" s="41"/>
      <c r="M38" s="41"/>
    </row>
    <row r="39" spans="2:19" x14ac:dyDescent="0.3">
      <c r="C39" s="41"/>
      <c r="D39" s="41"/>
      <c r="E39" s="41"/>
      <c r="F39" s="41"/>
      <c r="G39" s="41"/>
      <c r="H39" s="41"/>
      <c r="I39" s="41"/>
      <c r="J39" s="41"/>
      <c r="K39" s="63"/>
      <c r="L39" s="41"/>
      <c r="M39" s="41"/>
    </row>
    <row r="40" spans="2:19" x14ac:dyDescent="0.3">
      <c r="C40" s="41"/>
      <c r="D40" s="41"/>
      <c r="E40" s="64"/>
      <c r="F40" s="64"/>
      <c r="G40" s="64"/>
      <c r="H40" s="64"/>
      <c r="I40" s="41"/>
      <c r="J40" s="41"/>
      <c r="K40" s="41"/>
      <c r="L40" s="41"/>
      <c r="M40" s="41"/>
    </row>
    <row r="41" spans="2:19" x14ac:dyDescent="0.3">
      <c r="C41" s="41"/>
      <c r="D41" s="41"/>
      <c r="E41" s="64"/>
      <c r="F41" s="64"/>
      <c r="G41" s="64"/>
      <c r="H41" s="64"/>
      <c r="I41" s="41"/>
      <c r="J41" s="41"/>
      <c r="K41" s="41"/>
      <c r="L41" s="41"/>
      <c r="M41" s="41"/>
    </row>
    <row r="42" spans="2:19" ht="15" customHeight="1" x14ac:dyDescent="0.3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3">
      <c r="M43" s="46"/>
      <c r="N43" s="47">
        <v>45</v>
      </c>
      <c r="O43" s="47"/>
      <c r="P43" s="47">
        <v>37</v>
      </c>
      <c r="Q43" s="46"/>
      <c r="R43" s="46"/>
    </row>
    <row r="44" spans="2:19" x14ac:dyDescent="0.3">
      <c r="M44" s="46"/>
      <c r="N44" s="47">
        <v>25</v>
      </c>
      <c r="O44" s="47"/>
      <c r="P44" s="47">
        <v>43</v>
      </c>
      <c r="Q44" s="46"/>
      <c r="R44" s="46"/>
    </row>
    <row r="45" spans="2:19" x14ac:dyDescent="0.3">
      <c r="M45" s="46"/>
      <c r="N45" s="47">
        <v>100</v>
      </c>
      <c r="O45" s="47"/>
      <c r="P45" s="47">
        <v>61</v>
      </c>
      <c r="Q45" s="46"/>
      <c r="R45" s="46"/>
    </row>
    <row r="46" spans="2:19" x14ac:dyDescent="0.3">
      <c r="M46" s="46"/>
      <c r="N46" s="47">
        <v>100</v>
      </c>
      <c r="O46" s="47"/>
      <c r="P46" s="47">
        <v>30</v>
      </c>
      <c r="Q46" s="46"/>
      <c r="R46" s="46"/>
    </row>
    <row r="47" spans="2:19" x14ac:dyDescent="0.3">
      <c r="M47" s="46"/>
      <c r="N47" s="48"/>
      <c r="O47" s="48"/>
      <c r="P47" s="46"/>
      <c r="Q47" s="46"/>
      <c r="R47" s="46"/>
    </row>
    <row r="48" spans="2:19" x14ac:dyDescent="0.3">
      <c r="M48" s="46"/>
      <c r="N48" s="48"/>
      <c r="O48" s="48"/>
      <c r="P48" s="46"/>
      <c r="Q48" s="46"/>
      <c r="R48" s="46"/>
    </row>
    <row r="51" spans="20:20" x14ac:dyDescent="0.3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09375" defaultRowHeight="14.4" x14ac:dyDescent="0.3"/>
  <cols>
    <col min="1" max="6" width="9.109375" style="1"/>
    <col min="7" max="7" width="10.109375" style="1" bestFit="1" customWidth="1"/>
    <col min="8" max="11" width="9.109375" style="1"/>
    <col min="12" max="12" width="13.6640625" style="1" customWidth="1"/>
    <col min="13" max="13" width="6.44140625" style="1" customWidth="1"/>
    <col min="14" max="14" width="6.6640625" style="1" customWidth="1"/>
    <col min="15" max="15" width="5.6640625" style="1" customWidth="1"/>
    <col min="16" max="16" width="7.44140625" style="1" customWidth="1"/>
    <col min="17" max="17" width="6.6640625" style="1" customWidth="1"/>
    <col min="18" max="18" width="7" style="1" customWidth="1"/>
    <col min="19" max="19" width="7.6640625" style="1" customWidth="1"/>
    <col min="20" max="20" width="7" style="1" customWidth="1"/>
    <col min="21" max="21" width="5.6640625" style="1" customWidth="1"/>
    <col min="22" max="22" width="6.109375" style="1" customWidth="1"/>
    <col min="23" max="23" width="6.44140625" style="1" customWidth="1"/>
    <col min="24" max="24" width="6.109375" style="1" customWidth="1"/>
    <col min="25" max="16384" width="9.109375" style="1"/>
  </cols>
  <sheetData>
    <row r="18" spans="2:25" x14ac:dyDescent="0.3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3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3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3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3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3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3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3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3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3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3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3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3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3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3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3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4" x14ac:dyDescent="0.3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3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3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3">
      <c r="C38" s="41"/>
      <c r="D38" s="41"/>
      <c r="E38" s="41"/>
      <c r="F38" s="41"/>
      <c r="G38" s="41"/>
      <c r="H38" s="41"/>
      <c r="I38" s="41"/>
      <c r="J38" s="41"/>
      <c r="K38" s="63"/>
      <c r="L38" s="41"/>
      <c r="M38" s="41"/>
    </row>
    <row r="39" spans="2:19" x14ac:dyDescent="0.3">
      <c r="C39" s="41"/>
      <c r="D39" s="41"/>
      <c r="E39" s="41"/>
      <c r="F39" s="41"/>
      <c r="G39" s="41"/>
      <c r="H39" s="41"/>
      <c r="I39" s="41"/>
      <c r="J39" s="41"/>
      <c r="K39" s="63"/>
      <c r="L39" s="41"/>
      <c r="M39" s="41"/>
    </row>
    <row r="40" spans="2:19" x14ac:dyDescent="0.3">
      <c r="C40" s="41"/>
      <c r="D40" s="41"/>
      <c r="E40" s="64"/>
      <c r="F40" s="64"/>
      <c r="G40" s="64"/>
      <c r="H40" s="64"/>
      <c r="I40" s="41"/>
      <c r="J40" s="41"/>
      <c r="K40" s="41"/>
      <c r="L40" s="41"/>
      <c r="M40" s="41"/>
    </row>
    <row r="41" spans="2:19" x14ac:dyDescent="0.3">
      <c r="C41" s="41"/>
      <c r="D41" s="41"/>
      <c r="E41" s="64"/>
      <c r="F41" s="64"/>
      <c r="G41" s="64"/>
      <c r="H41" s="64"/>
      <c r="I41" s="41"/>
      <c r="J41" s="41"/>
      <c r="K41" s="41"/>
      <c r="L41" s="41"/>
      <c r="M41" s="41"/>
    </row>
    <row r="42" spans="2:19" ht="15" customHeight="1" x14ac:dyDescent="0.3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3">
      <c r="M43" s="46"/>
      <c r="N43" s="47">
        <v>45</v>
      </c>
      <c r="O43" s="47"/>
      <c r="P43" s="47">
        <v>37</v>
      </c>
      <c r="Q43" s="46"/>
      <c r="R43" s="46"/>
    </row>
    <row r="44" spans="2:19" x14ac:dyDescent="0.3">
      <c r="M44" s="46"/>
      <c r="N44" s="47">
        <v>25</v>
      </c>
      <c r="O44" s="47"/>
      <c r="P44" s="47">
        <v>43</v>
      </c>
      <c r="Q44" s="46"/>
      <c r="R44" s="46"/>
    </row>
    <row r="45" spans="2:19" x14ac:dyDescent="0.3">
      <c r="M45" s="46"/>
      <c r="N45" s="47">
        <v>100</v>
      </c>
      <c r="O45" s="47"/>
      <c r="P45" s="47">
        <v>61</v>
      </c>
      <c r="Q45" s="46"/>
      <c r="R45" s="46"/>
    </row>
    <row r="46" spans="2:19" x14ac:dyDescent="0.3">
      <c r="M46" s="46"/>
      <c r="N46" s="47">
        <v>100</v>
      </c>
      <c r="O46" s="47"/>
      <c r="P46" s="47">
        <v>30</v>
      </c>
      <c r="Q46" s="46"/>
      <c r="R46" s="46"/>
    </row>
    <row r="47" spans="2:19" x14ac:dyDescent="0.3">
      <c r="M47" s="46"/>
      <c r="N47" s="48"/>
      <c r="O47" s="48"/>
      <c r="P47" s="46"/>
      <c r="Q47" s="46"/>
      <c r="R47" s="46"/>
    </row>
    <row r="48" spans="2:19" x14ac:dyDescent="0.3">
      <c r="M48" s="46"/>
      <c r="N48" s="48"/>
      <c r="O48" s="48"/>
      <c r="P48" s="46"/>
      <c r="Q48" s="46"/>
      <c r="R48" s="46"/>
    </row>
    <row r="51" spans="20:20" x14ac:dyDescent="0.3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09375" defaultRowHeight="14.4" x14ac:dyDescent="0.3"/>
  <cols>
    <col min="1" max="17" width="9.109375" style="1"/>
    <col min="18" max="18" width="19.6640625" style="1" customWidth="1"/>
    <col min="19" max="19" width="21" style="1" customWidth="1"/>
    <col min="20" max="16384" width="9.109375" style="1"/>
  </cols>
  <sheetData>
    <row r="16" spans="15:15" ht="24" thickBot="1" x14ac:dyDescent="0.5">
      <c r="O16" s="4">
        <v>1</v>
      </c>
    </row>
    <row r="17" spans="15:19" ht="24" thickBot="1" x14ac:dyDescent="0.5">
      <c r="O17" s="4">
        <v>5</v>
      </c>
      <c r="R17" s="15" t="s">
        <v>16</v>
      </c>
      <c r="S17" s="15"/>
    </row>
    <row r="18" spans="15:19" ht="24" thickBot="1" x14ac:dyDescent="0.5">
      <c r="O18" s="4">
        <v>7</v>
      </c>
      <c r="R18" s="16"/>
      <c r="S18" s="16"/>
    </row>
    <row r="19" spans="15:19" ht="24" thickBot="1" x14ac:dyDescent="0.5">
      <c r="O19" s="4">
        <v>10</v>
      </c>
      <c r="R19" s="16" t="s">
        <v>17</v>
      </c>
      <c r="S19" s="16">
        <v>18.8</v>
      </c>
    </row>
    <row r="20" spans="15:19" ht="24" thickBot="1" x14ac:dyDescent="0.5">
      <c r="O20" s="4">
        <v>10</v>
      </c>
      <c r="R20" s="16" t="s">
        <v>18</v>
      </c>
      <c r="S20" s="16">
        <v>7.9467673371699457</v>
      </c>
    </row>
    <row r="21" spans="15:19" ht="24" thickBot="1" x14ac:dyDescent="0.5">
      <c r="O21" s="4">
        <v>10</v>
      </c>
      <c r="R21" s="16" t="s">
        <v>19</v>
      </c>
      <c r="S21" s="16">
        <v>10</v>
      </c>
    </row>
    <row r="22" spans="15:19" ht="24" thickBot="1" x14ac:dyDescent="0.5">
      <c r="O22" s="4">
        <v>15</v>
      </c>
      <c r="R22" s="16" t="s">
        <v>20</v>
      </c>
      <c r="S22" s="16">
        <v>10</v>
      </c>
    </row>
    <row r="23" spans="15:19" ht="24" thickBot="1" x14ac:dyDescent="0.5">
      <c r="O23" s="4">
        <v>3</v>
      </c>
      <c r="R23" s="16" t="s">
        <v>21</v>
      </c>
      <c r="S23" s="16">
        <v>25.129884820888279</v>
      </c>
    </row>
    <row r="24" spans="15:19" ht="24" thickBot="1" x14ac:dyDescent="0.5">
      <c r="O24" s="4">
        <v>80</v>
      </c>
      <c r="R24" s="16" t="s">
        <v>22</v>
      </c>
      <c r="S24" s="16">
        <v>631.51111111111118</v>
      </c>
    </row>
    <row r="25" spans="15:19" ht="24" thickBot="1" x14ac:dyDescent="0.5">
      <c r="O25" s="4">
        <v>47</v>
      </c>
      <c r="R25" s="16" t="s">
        <v>23</v>
      </c>
      <c r="S25" s="16">
        <v>3.813526141361236</v>
      </c>
    </row>
    <row r="26" spans="15:19" ht="24" thickBot="1" x14ac:dyDescent="0.5">
      <c r="O26" s="4"/>
      <c r="R26" s="16" t="s">
        <v>24</v>
      </c>
      <c r="S26" s="16">
        <v>2.062724815025978</v>
      </c>
    </row>
    <row r="27" spans="15:19" ht="15" thickBot="1" x14ac:dyDescent="0.35">
      <c r="R27" s="16" t="s">
        <v>25</v>
      </c>
      <c r="S27" s="16">
        <v>79</v>
      </c>
    </row>
    <row r="28" spans="15:19" ht="15" thickBot="1" x14ac:dyDescent="0.35">
      <c r="R28" s="16" t="s">
        <v>26</v>
      </c>
      <c r="S28" s="16">
        <v>1</v>
      </c>
    </row>
    <row r="29" spans="15:19" ht="15" thickBot="1" x14ac:dyDescent="0.35">
      <c r="R29" s="16" t="s">
        <v>27</v>
      </c>
      <c r="S29" s="16">
        <v>80</v>
      </c>
    </row>
    <row r="30" spans="15:19" ht="15" thickBot="1" x14ac:dyDescent="0.35">
      <c r="R30" s="16" t="s">
        <v>28</v>
      </c>
      <c r="S30" s="16">
        <v>188</v>
      </c>
    </row>
    <row r="31" spans="15:19" ht="15" thickBot="1" x14ac:dyDescent="0.35">
      <c r="R31" s="16" t="s">
        <v>29</v>
      </c>
      <c r="S31" s="16">
        <v>10</v>
      </c>
    </row>
    <row r="32" spans="15:19" ht="15" thickBot="1" x14ac:dyDescent="0.35"/>
    <row r="33" spans="2:11" ht="26.4" thickBot="1" x14ac:dyDescent="0.35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FirstPage</vt:lpstr>
      <vt:lpstr>Content</vt:lpstr>
      <vt:lpstr>Problem 10 (2)</vt:lpstr>
      <vt:lpstr>Problem 9 (2)</vt:lpstr>
      <vt:lpstr>Problem 8 (2)</vt:lpstr>
      <vt:lpstr>Problem 7 (2)</vt:lpstr>
      <vt:lpstr>Problem 6 (2)</vt:lpstr>
      <vt:lpstr>Problem 5 (2)</vt:lpstr>
      <vt:lpstr>Problem 4 (2)</vt:lpstr>
      <vt:lpstr>Problem 3 (2)</vt:lpstr>
      <vt:lpstr>Problem 2 (2)</vt:lpstr>
      <vt:lpstr>Problem 3 Check </vt:lpstr>
      <vt:lpstr>Problem 2 Check</vt:lpstr>
      <vt:lpstr>Problem 1 (2)</vt:lpstr>
      <vt:lpstr>Check Problem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2019-11-21T20:24:54Z</cp:lastPrinted>
  <dcterms:created xsi:type="dcterms:W3CDTF">2012-09-15T18:37:09Z</dcterms:created>
  <dcterms:modified xsi:type="dcterms:W3CDTF">2023-03-11T20:24:03Z</dcterms:modified>
</cp:coreProperties>
</file>