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ink/ink1.xml" ContentType="application/inkml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BF7EADC0-6A53-4B0B-84CE-274D9EA308F2}" xr6:coauthVersionLast="47" xr6:coauthVersionMax="47" xr10:uidLastSave="{00000000-0000-0000-0000-000000000000}"/>
  <bookViews>
    <workbookView showSheetTabs="0" xWindow="-120" yWindow="600" windowWidth="29040" windowHeight="15000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3 Check " sheetId="72" r:id="rId12"/>
    <sheet name="Problem 2 Check" sheetId="61" r:id="rId13"/>
    <sheet name="Problem 1 (2)" sheetId="58" state="hidden" r:id="rId14"/>
    <sheet name="Check Problem 1 " sheetId="7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8" i="72" l="1"/>
  <c r="AB9" i="72"/>
  <c r="AL83" i="72" l="1"/>
  <c r="Q62" i="61"/>
  <c r="Q80" i="61"/>
  <c r="AB50" i="72" l="1"/>
  <c r="AB28" i="72"/>
  <c r="AB14" i="72"/>
  <c r="Q96" i="61" l="1"/>
  <c r="Y98" i="61" s="1"/>
  <c r="Q100" i="61"/>
  <c r="Q84" i="61"/>
  <c r="U62" i="61"/>
  <c r="P33" i="70"/>
  <c r="P45" i="70" s="1"/>
  <c r="V45" i="70" s="1"/>
  <c r="P18" i="70"/>
  <c r="S45" i="7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<sst xmlns="http://schemas.openxmlformats.org/spreadsheetml/2006/main" count="74" uniqueCount="44">
  <si>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</si>
  <si>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</si>
  <si>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</si>
  <si>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</si>
  <si>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</si>
  <si>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</si>
  <si>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</si>
  <si>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</si>
  <si>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</si>
  <si>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</si>
  <si>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</si>
  <si>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</si>
  <si>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</si>
  <si>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</si>
  <si>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</si>
  <si>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</si>
  <si>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</si>
  <si>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</si>
  <si>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</si>
  <si>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</si>
  <si>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</si>
  <si>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</si>
  <si>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</si>
  <si>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</si>
  <si>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</si>
  <si>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</si>
  <si>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</si>
  <si>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</si>
  <si>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</si>
  <si>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</si>
  <si>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</si>
  <si>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</si>
  <si>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</si>
  <si>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</si>
  <si>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</si>
  <si>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</si>
  <si>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</si>
  <si>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</si>
  <si>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</si>
  <si>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</si>
  <si>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-</t>
  </si>
  <si>
    <t>=</t>
  </si>
  <si>
    <t>z =</t>
  </si>
  <si>
    <t>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</si>
</sst>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#,##0.0000"/>
  </numFmts>
  <fonts count="3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8"/>
      <color rgb="FF000000"/>
      <name val="Lucida Bright"/>
      <family val="1"/>
    </font>
    <font>
      <b/>
      <sz val="22"/>
      <color rgb="FFC00000"/>
      <name val="Lucida Bright"/>
      <family val="1"/>
    </font>
    <font>
      <b/>
      <sz val="22"/>
      <color rgb="FFFFFF00"/>
      <name val="Lucida Bright"/>
      <family val="1"/>
    </font>
    <font>
      <sz val="48"/>
      <color theme="1"/>
      <name val="Lucida Bright"/>
      <family val="1"/>
    </font>
    <font>
      <sz val="28"/>
      <color theme="1"/>
      <name val="Lucida Bright"/>
      <family val="1"/>
    </font>
    <font>
      <b/>
      <sz val="24"/>
      <color rgb="FF8E0000"/>
      <name val="Lucida Bright"/>
      <family val="1"/>
    </font>
    <font>
      <b/>
      <sz val="18"/>
      <color rgb="FF8E0000"/>
      <name val="Lucida Bright"/>
      <family val="1"/>
    </font>
    <font>
      <b/>
      <sz val="18"/>
      <color rgb="FFFFFF00"/>
      <name val="Lucida Bright"/>
      <family val="1"/>
    </font>
    <font>
      <sz val="20"/>
      <color theme="1"/>
      <name val="Lucida Bright"/>
      <family val="1"/>
    </font>
    <font>
      <sz val="22"/>
      <color theme="1"/>
      <name val="Lucida Bright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6" fontId="26" fillId="0" borderId="5" xfId="0" applyNumberFormat="1" applyFont="1" applyBorder="1"/>
    <xf numFmtId="2" fontId="0" fillId="2" borderId="0" xfId="0" applyNumberFormat="1" applyFill="1"/>
    <xf numFmtId="2" fontId="35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167" fontId="31" fillId="8" borderId="9" xfId="0" applyNumberFormat="1" applyFont="1" applyFill="1" applyBorder="1" applyAlignment="1">
      <alignment horizontal="center" vertical="center"/>
    </xf>
    <xf numFmtId="167" fontId="31" fillId="8" borderId="15" xfId="0" applyNumberFormat="1" applyFont="1" applyFill="1" applyBorder="1" applyAlignment="1">
      <alignment horizontal="center" vertical="center"/>
    </xf>
    <xf numFmtId="167" fontId="31" fillId="8" borderId="10" xfId="0" applyNumberFormat="1" applyFont="1" applyFill="1" applyBorder="1" applyAlignment="1">
      <alignment horizontal="center" vertical="center"/>
    </xf>
    <xf numFmtId="167" fontId="31" fillId="8" borderId="12" xfId="0" applyNumberFormat="1" applyFont="1" applyFill="1" applyBorder="1" applyAlignment="1">
      <alignment horizontal="center" vertical="center"/>
    </xf>
    <xf numFmtId="167" fontId="31" fillId="8" borderId="0" xfId="0" applyNumberFormat="1" applyFont="1" applyFill="1" applyAlignment="1">
      <alignment horizontal="center" vertical="center"/>
    </xf>
    <xf numFmtId="167" fontId="31" fillId="8" borderId="13" xfId="0" applyNumberFormat="1" applyFont="1" applyFill="1" applyBorder="1" applyAlignment="1">
      <alignment horizontal="center" vertical="center"/>
    </xf>
    <xf numFmtId="167" fontId="31" fillId="8" borderId="11" xfId="0" applyNumberFormat="1" applyFont="1" applyFill="1" applyBorder="1" applyAlignment="1">
      <alignment horizontal="center" vertical="center"/>
    </xf>
    <xf numFmtId="167" fontId="31" fillId="8" borderId="16" xfId="0" applyNumberFormat="1" applyFont="1" applyFill="1" applyBorder="1" applyAlignment="1">
      <alignment horizontal="center" vertical="center"/>
    </xf>
    <xf numFmtId="167" fontId="31" fillId="8" borderId="8" xfId="0" applyNumberFormat="1" applyFont="1" applyFill="1" applyBorder="1" applyAlignment="1">
      <alignment horizontal="center" vertical="center"/>
    </xf>
    <xf numFmtId="4" fontId="31" fillId="8" borderId="9" xfId="0" applyNumberFormat="1" applyFont="1" applyFill="1" applyBorder="1" applyAlignment="1">
      <alignment horizontal="center" vertical="center"/>
    </xf>
    <xf numFmtId="4" fontId="31" fillId="8" borderId="10" xfId="0" applyNumberFormat="1" applyFont="1" applyFill="1" applyBorder="1" applyAlignment="1">
      <alignment horizontal="center" vertical="center"/>
    </xf>
    <xf numFmtId="4" fontId="31" fillId="8" borderId="12" xfId="0" applyNumberFormat="1" applyFont="1" applyFill="1" applyBorder="1" applyAlignment="1">
      <alignment horizontal="center" vertical="center"/>
    </xf>
    <xf numFmtId="4" fontId="31" fillId="8" borderId="13" xfId="0" applyNumberFormat="1" applyFont="1" applyFill="1" applyBorder="1" applyAlignment="1">
      <alignment horizontal="center" vertical="center"/>
    </xf>
    <xf numFmtId="4" fontId="31" fillId="8" borderId="11" xfId="0" applyNumberFormat="1" applyFont="1" applyFill="1" applyBorder="1" applyAlignment="1">
      <alignment horizontal="center" vertical="center"/>
    </xf>
    <xf numFmtId="4" fontId="31" fillId="8" borderId="8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Alignment="1">
      <alignment horizontal="center" vertical="center"/>
    </xf>
    <xf numFmtId="4" fontId="32" fillId="2" borderId="0" xfId="0" applyNumberFormat="1" applyFont="1" applyFill="1" applyAlignment="1">
      <alignment horizontal="center" vertical="center"/>
    </xf>
    <xf numFmtId="4" fontId="33" fillId="2" borderId="0" xfId="0" applyNumberFormat="1" applyFont="1" applyFill="1" applyAlignment="1">
      <alignment horizontal="center" vertical="center"/>
    </xf>
    <xf numFmtId="4" fontId="33" fillId="9" borderId="9" xfId="0" applyNumberFormat="1" applyFont="1" applyFill="1" applyBorder="1" applyAlignment="1">
      <alignment horizontal="center" vertical="center"/>
    </xf>
    <xf numFmtId="4" fontId="33" fillId="9" borderId="10" xfId="0" applyNumberFormat="1" applyFont="1" applyFill="1" applyBorder="1" applyAlignment="1">
      <alignment horizontal="center" vertical="center"/>
    </xf>
    <xf numFmtId="4" fontId="33" fillId="9" borderId="12" xfId="0" applyNumberFormat="1" applyFont="1" applyFill="1" applyBorder="1" applyAlignment="1">
      <alignment horizontal="center" vertical="center"/>
    </xf>
    <xf numFmtId="4" fontId="33" fillId="9" borderId="13" xfId="0" applyNumberFormat="1" applyFont="1" applyFill="1" applyBorder="1" applyAlignment="1">
      <alignment horizontal="center" vertical="center"/>
    </xf>
    <xf numFmtId="4" fontId="33" fillId="9" borderId="11" xfId="0" applyNumberFormat="1" applyFont="1" applyFill="1" applyBorder="1" applyAlignment="1">
      <alignment horizontal="center" vertical="center"/>
    </xf>
    <xf numFmtId="4" fontId="33" fillId="9" borderId="8" xfId="0" applyNumberFormat="1" applyFont="1" applyFill="1" applyBorder="1" applyAlignment="1">
      <alignment horizontal="center" vertical="center"/>
    </xf>
    <xf numFmtId="166" fontId="31" fillId="8" borderId="9" xfId="0" applyNumberFormat="1" applyFont="1" applyFill="1" applyBorder="1" applyAlignment="1">
      <alignment horizontal="center" vertical="center"/>
    </xf>
    <xf numFmtId="166" fontId="31" fillId="8" borderId="10" xfId="0" applyNumberFormat="1" applyFont="1" applyFill="1" applyBorder="1" applyAlignment="1">
      <alignment horizontal="center" vertical="center"/>
    </xf>
    <xf numFmtId="166" fontId="31" fillId="8" borderId="12" xfId="0" applyNumberFormat="1" applyFont="1" applyFill="1" applyBorder="1" applyAlignment="1">
      <alignment horizontal="center" vertical="center"/>
    </xf>
    <xf numFmtId="166" fontId="31" fillId="8" borderId="13" xfId="0" applyNumberFormat="1" applyFont="1" applyFill="1" applyBorder="1" applyAlignment="1">
      <alignment horizontal="center" vertical="center"/>
    </xf>
    <xf numFmtId="166" fontId="31" fillId="8" borderId="11" xfId="0" applyNumberFormat="1" applyFont="1" applyFill="1" applyBorder="1" applyAlignment="1">
      <alignment horizontal="center" vertical="center"/>
    </xf>
    <xf numFmtId="166" fontId="31" fillId="8" borderId="8" xfId="0" applyNumberFormat="1" applyFont="1" applyFill="1" applyBorder="1" applyAlignment="1">
      <alignment horizontal="center" vertical="center"/>
    </xf>
    <xf numFmtId="4" fontId="32" fillId="8" borderId="9" xfId="0" applyNumberFormat="1" applyFont="1" applyFill="1" applyBorder="1" applyAlignment="1">
      <alignment horizontal="center" vertical="center"/>
    </xf>
    <xf numFmtId="4" fontId="32" fillId="8" borderId="10" xfId="0" applyNumberFormat="1" applyFont="1" applyFill="1" applyBorder="1" applyAlignment="1">
      <alignment horizontal="center" vertical="center"/>
    </xf>
    <xf numFmtId="4" fontId="32" fillId="8" borderId="12" xfId="0" applyNumberFormat="1" applyFont="1" applyFill="1" applyBorder="1" applyAlignment="1">
      <alignment horizontal="center" vertical="center"/>
    </xf>
    <xf numFmtId="4" fontId="32" fillId="8" borderId="13" xfId="0" applyNumberFormat="1" applyFont="1" applyFill="1" applyBorder="1" applyAlignment="1">
      <alignment horizontal="center" vertical="center"/>
    </xf>
    <xf numFmtId="4" fontId="32" fillId="8" borderId="11" xfId="0" applyNumberFormat="1" applyFont="1" applyFill="1" applyBorder="1" applyAlignment="1">
      <alignment horizontal="center" vertical="center"/>
    </xf>
    <xf numFmtId="4" fontId="32" fillId="8" borderId="8" xfId="0" applyNumberFormat="1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6" fontId="27" fillId="8" borderId="9" xfId="0" applyNumberFormat="1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6" fontId="28" fillId="9" borderId="9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2" Type="http://schemas.openxmlformats.org/officeDocument/2006/relationships/image" Target="../media/image1.gif"/><Relationship Id="rId1" Type="http://schemas.openxmlformats.org/officeDocument/2006/relationships/hyperlink" Target="#Content!A1"/><Relationship Id="rId4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oblem 2 Check'!A1"/><Relationship Id="rId2" Type="http://schemas.openxmlformats.org/officeDocument/2006/relationships/hyperlink" Target="#'Check Problem 1 '!A1"/><Relationship Id="rId1" Type="http://schemas.openxmlformats.org/officeDocument/2006/relationships/hyperlink" Target="#FirstPage!A1"/><Relationship Id="rId4" Type="http://schemas.openxmlformats.org/officeDocument/2006/relationships/hyperlink" Target="#'Problem 3 Check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394606</xdr:colOff>
      <xdr:row>8</xdr:row>
      <xdr:rowOff>40820</xdr:rowOff>
    </xdr:from>
    <xdr:to>
      <xdr:col>20</xdr:col>
      <xdr:colOff>571498</xdr:colOff>
      <xdr:row>13</xdr:row>
      <xdr:rowOff>68035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67106" y="1564820"/>
          <a:ext cx="3850821" cy="9797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585108</xdr:colOff>
      <xdr:row>41</xdr:row>
      <xdr:rowOff>40822</xdr:rowOff>
    </xdr:from>
    <xdr:to>
      <xdr:col>20</xdr:col>
      <xdr:colOff>366373</xdr:colOff>
      <xdr:row>48</xdr:row>
      <xdr:rowOff>13607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57608" y="7851322"/>
          <a:ext cx="3455194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462642</xdr:colOff>
      <xdr:row>1</xdr:row>
      <xdr:rowOff>138794</xdr:rowOff>
    </xdr:from>
    <xdr:to>
      <xdr:col>22</xdr:col>
      <xdr:colOff>149677</xdr:colOff>
      <xdr:row>6</xdr:row>
      <xdr:rowOff>69850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10499" y="329294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13608</xdr:colOff>
      <xdr:row>33</xdr:row>
      <xdr:rowOff>29935</xdr:rowOff>
    </xdr:from>
    <xdr:to>
      <xdr:col>25</xdr:col>
      <xdr:colOff>557893</xdr:colOff>
      <xdr:row>38</xdr:row>
      <xdr:rowOff>81642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24501" y="6316435"/>
          <a:ext cx="10341428" cy="1004207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Sampling Distribution Problems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40821</xdr:colOff>
      <xdr:row>14</xdr:row>
      <xdr:rowOff>149678</xdr:rowOff>
    </xdr:from>
    <xdr:to>
      <xdr:col>22</xdr:col>
      <xdr:colOff>353786</xdr:colOff>
      <xdr:row>32</xdr:row>
      <xdr:rowOff>95249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01000" y="2816678"/>
          <a:ext cx="5823857" cy="3374571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 Sample Problems</a:t>
          </a:r>
        </a:p>
        <a:p>
          <a:pPr algn="ctr"/>
          <a:endParaRPr lang="en-US" sz="36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10/5/23</a:t>
          </a: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478518</xdr:colOff>
      <xdr:row>2</xdr:row>
      <xdr:rowOff>3628</xdr:rowOff>
    </xdr:from>
    <xdr:to>
      <xdr:col>3</xdr:col>
      <xdr:colOff>365125</xdr:colOff>
      <xdr:row>7</xdr:row>
      <xdr:rowOff>158749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78518" y="359228"/>
          <a:ext cx="1753507" cy="104412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814160</xdr:colOff>
      <xdr:row>2</xdr:row>
      <xdr:rowOff>149678</xdr:rowOff>
    </xdr:from>
    <xdr:to>
      <xdr:col>14</xdr:col>
      <xdr:colOff>814160</xdr:colOff>
      <xdr:row>40</xdr:row>
      <xdr:rowOff>163286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9259660" y="530678"/>
          <a:ext cx="0" cy="75383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340178</xdr:colOff>
      <xdr:row>2</xdr:row>
      <xdr:rowOff>27214</xdr:rowOff>
    </xdr:from>
    <xdr:to>
      <xdr:col>21</xdr:col>
      <xdr:colOff>108856</xdr:colOff>
      <xdr:row>6</xdr:row>
      <xdr:rowOff>54429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827078" y="408214"/>
          <a:ext cx="342627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353786</xdr:colOff>
      <xdr:row>2</xdr:row>
      <xdr:rowOff>74838</xdr:rowOff>
    </xdr:from>
    <xdr:to>
      <xdr:col>11</xdr:col>
      <xdr:colOff>557893</xdr:colOff>
      <xdr:row>8</xdr:row>
      <xdr:rowOff>31749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792186" y="455838"/>
          <a:ext cx="4471307" cy="10999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3 </a:t>
          </a:r>
        </a:p>
      </xdr:txBody>
    </xdr:sp>
    <xdr:clientData/>
  </xdr:twoCellAnchor>
  <xdr:twoCellAnchor>
    <xdr:from>
      <xdr:col>15</xdr:col>
      <xdr:colOff>367391</xdr:colOff>
      <xdr:row>10</xdr:row>
      <xdr:rowOff>190499</xdr:rowOff>
    </xdr:from>
    <xdr:to>
      <xdr:col>26</xdr:col>
      <xdr:colOff>176892</xdr:colOff>
      <xdr:row>19</xdr:row>
      <xdr:rowOff>95249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9854291" y="2095499"/>
          <a:ext cx="6515101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Sample Mean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mean for this sample is 1.5650 inch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(1.57+1.59+1.48+1.60+1.59+1.62+ 1.55+1.52)/8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431346</xdr:colOff>
      <xdr:row>21</xdr:row>
      <xdr:rowOff>16327</xdr:rowOff>
    </xdr:from>
    <xdr:to>
      <xdr:col>26</xdr:col>
      <xdr:colOff>183696</xdr:colOff>
      <xdr:row>31</xdr:row>
      <xdr:rowOff>127000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𝑛</m:t>
                      </m:r>
                    </m:e>
                  </m:rad>
                  <m:r>
                    <a:rPr lang="en-US" sz="2400" b="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8</m:t>
                      </m:r>
                    </m:e>
                  </m:rad>
                </m:oMath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829346" y="4302577"/>
              <a:ext cx="6388100" cy="20156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:r>
                <a:rPr lang="en-US" sz="2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µ</a:t>
              </a:r>
              <a:r>
                <a:rPr lang="en-US" sz="20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µ 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√𝑛=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√8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15</xdr:col>
      <xdr:colOff>449942</xdr:colOff>
      <xdr:row>33</xdr:row>
      <xdr:rowOff>79375</xdr:rowOff>
    </xdr:from>
    <xdr:to>
      <xdr:col>26</xdr:col>
      <xdr:colOff>202292</xdr:colOff>
      <xdr:row>45</xdr:row>
      <xdr:rowOff>63500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847942" y="6651625"/>
              <a:ext cx="6388100" cy="22701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</a:t>
              </a:r>
            </a:p>
          </xdr:txBody>
        </xdr:sp>
      </mc:Fallback>
    </mc:AlternateContent>
    <xdr:clientData/>
  </xdr:twoCellAnchor>
  <xdr:twoCellAnchor>
    <xdr:from>
      <xdr:col>15</xdr:col>
      <xdr:colOff>451304</xdr:colOff>
      <xdr:row>46</xdr:row>
      <xdr:rowOff>185965</xdr:rowOff>
    </xdr:from>
    <xdr:to>
      <xdr:col>26</xdr:col>
      <xdr:colOff>203654</xdr:colOff>
      <xdr:row>55</xdr:row>
      <xdr:rowOff>77107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849304" y="9234715"/>
              <a:ext cx="6388100" cy="160564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</a:t>
              </a:r>
            </a:p>
          </xdr:txBody>
        </xdr:sp>
      </mc:Fallback>
    </mc:AlternateContent>
    <xdr:clientData/>
  </xdr:twoCellAnchor>
  <xdr:twoCellAnchor>
    <xdr:from>
      <xdr:col>15</xdr:col>
      <xdr:colOff>420008</xdr:colOff>
      <xdr:row>56</xdr:row>
      <xdr:rowOff>176894</xdr:rowOff>
    </xdr:from>
    <xdr:to>
      <xdr:col>26</xdr:col>
      <xdr:colOff>172358</xdr:colOff>
      <xdr:row>64</xdr:row>
      <xdr:rowOff>95250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9945008" y="11144251"/>
          <a:ext cx="6487886" cy="144235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 z ≥ 3.6770)      More than 3 </a:t>
          </a:r>
          <a:r>
            <a:rPr lang="el-GR" sz="2800" b="0" baseline="0">
              <a:solidFill>
                <a:schemeClr val="tx1"/>
              </a:solidFill>
              <a:latin typeface="Cambria Math" panose="02040503050406030204" pitchFamily="18" charset="0"/>
              <a:ea typeface="Cambria Math" panose="02040503050406030204" pitchFamily="18" charset="0"/>
              <a:cs typeface="+mn-cs"/>
            </a:rPr>
            <a:t>σ</a:t>
          </a:r>
          <a:endParaRPr lang="en-US" sz="2800" b="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374196</xdr:colOff>
      <xdr:row>66</xdr:row>
      <xdr:rowOff>170089</xdr:rowOff>
    </xdr:from>
    <xdr:to>
      <xdr:col>26</xdr:col>
      <xdr:colOff>126546</xdr:colOff>
      <xdr:row>83</xdr:row>
      <xdr:rowOff>58964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9899196" y="13042446"/>
          <a:ext cx="6487886" cy="31273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Therefore, there is a very good the process will exceed the Upper Control Limit</a:t>
          </a:r>
        </a:p>
      </xdr:txBody>
    </xdr:sp>
    <xdr:clientData/>
  </xdr:twoCellAnchor>
  <xdr:twoCellAnchor>
    <xdr:from>
      <xdr:col>30</xdr:col>
      <xdr:colOff>258988</xdr:colOff>
      <xdr:row>48</xdr:row>
      <xdr:rowOff>143783</xdr:rowOff>
    </xdr:from>
    <xdr:to>
      <xdr:col>36</xdr:col>
      <xdr:colOff>122464</xdr:colOff>
      <xdr:row>51</xdr:row>
      <xdr:rowOff>163286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8723881" y="9587140"/>
          <a:ext cx="3224440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Standardized z value </a:t>
          </a:r>
          <a:endParaRPr lang="en-US" sz="1800" b="0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238125</xdr:colOff>
      <xdr:row>11</xdr:row>
      <xdr:rowOff>285750</xdr:rowOff>
    </xdr:from>
    <xdr:to>
      <xdr:col>14</xdr:col>
      <xdr:colOff>415019</xdr:colOff>
      <xdr:row>47</xdr:row>
      <xdr:rowOff>149679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238125" y="2381250"/>
          <a:ext cx="8749394" cy="7021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Finding</a:t>
          </a:r>
          <a:r>
            <a:rPr lang="en-US" sz="2400" b="1" u="sng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 the Capabilities of the Process</a:t>
          </a:r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:</a:t>
          </a: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production process is operating according to specifications, the diameter of the part is normally distributed, with a mean equal to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1.50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 and a standard deviation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0.05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inches. 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Before shipping a large batch of these parts, quality managers of this manufacturer have selected a random sample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8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parts with the following diameters:</a:t>
          </a:r>
        </a:p>
        <a:p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1.57, 1.59, 1.48, 1.60, 1.59, 1.62, 1.55,  1.52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 manager want to use these measurements to determine if the process is operating within the specifications (range).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This is another Quality Control Application.</a:t>
          </a:r>
          <a:endParaRPr lang="en-US" sz="2400" b="1">
            <a:solidFill>
              <a:schemeClr val="accent5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139700</xdr:colOff>
      <xdr:row>22</xdr:row>
      <xdr:rowOff>3175</xdr:rowOff>
    </xdr:from>
    <xdr:to>
      <xdr:col>31</xdr:col>
      <xdr:colOff>28575</xdr:colOff>
      <xdr:row>25</xdr:row>
      <xdr:rowOff>28575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8161000" y="4498975"/>
          <a:ext cx="879475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inches</a:t>
          </a:r>
        </a:p>
      </xdr:txBody>
    </xdr:sp>
    <xdr:clientData/>
  </xdr:twoCellAnchor>
  <xdr:twoCellAnchor>
    <xdr:from>
      <xdr:col>31</xdr:col>
      <xdr:colOff>133350</xdr:colOff>
      <xdr:row>26</xdr:row>
      <xdr:rowOff>152400</xdr:rowOff>
    </xdr:from>
    <xdr:to>
      <xdr:col>36</xdr:col>
      <xdr:colOff>244474</xdr:colOff>
      <xdr:row>31</xdr:row>
      <xdr:rowOff>57150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19145250" y="5410200"/>
          <a:ext cx="285432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Standard</a:t>
          </a:r>
          <a:r>
            <a:rPr lang="en-US" sz="1800" baseline="0"/>
            <a:t> Deviation of the sample</a:t>
          </a:r>
          <a:endParaRPr lang="en-US" sz="1800"/>
        </a:p>
      </xdr:txBody>
    </xdr:sp>
    <xdr:clientData/>
  </xdr:twoCellAnchor>
  <xdr:twoCellAnchor>
    <xdr:from>
      <xdr:col>31</xdr:col>
      <xdr:colOff>107950</xdr:colOff>
      <xdr:row>21</xdr:row>
      <xdr:rowOff>174625</xdr:rowOff>
    </xdr:from>
    <xdr:to>
      <xdr:col>36</xdr:col>
      <xdr:colOff>171450</xdr:colOff>
      <xdr:row>25</xdr:row>
      <xdr:rowOff>9525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19119850" y="4479925"/>
          <a:ext cx="28067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Population</a:t>
          </a:r>
          <a:endParaRPr lang="en-US" sz="1800"/>
        </a:p>
      </xdr:txBody>
    </xdr:sp>
    <xdr:clientData/>
  </xdr:twoCellAnchor>
  <xdr:twoCellAnchor>
    <xdr:from>
      <xdr:col>30</xdr:col>
      <xdr:colOff>200025</xdr:colOff>
      <xdr:row>10</xdr:row>
      <xdr:rowOff>98425</xdr:rowOff>
    </xdr:from>
    <xdr:to>
      <xdr:col>34</xdr:col>
      <xdr:colOff>593726</xdr:colOff>
      <xdr:row>13</xdr:row>
      <xdr:rowOff>273050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18983325" y="1876425"/>
          <a:ext cx="2578101" cy="1012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Sample</a:t>
          </a:r>
          <a:endParaRPr lang="en-US" sz="1800"/>
        </a:p>
      </xdr:txBody>
    </xdr:sp>
    <xdr:clientData/>
  </xdr:twoCellAnchor>
  <xdr:twoCellAnchor>
    <xdr:from>
      <xdr:col>30</xdr:col>
      <xdr:colOff>252639</xdr:colOff>
      <xdr:row>56</xdr:row>
      <xdr:rowOff>147864</xdr:rowOff>
    </xdr:from>
    <xdr:to>
      <xdr:col>36</xdr:col>
      <xdr:colOff>258536</xdr:colOff>
      <xdr:row>59</xdr:row>
      <xdr:rowOff>167367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18717532" y="11115221"/>
          <a:ext cx="3366861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for z = 3.6770</a:t>
          </a:r>
        </a:p>
      </xdr:txBody>
    </xdr:sp>
    <xdr:clientData/>
  </xdr:twoCellAnchor>
  <xdr:twoCellAnchor>
    <xdr:from>
      <xdr:col>24</xdr:col>
      <xdr:colOff>438150</xdr:colOff>
      <xdr:row>30</xdr:row>
      <xdr:rowOff>152400</xdr:rowOff>
    </xdr:from>
    <xdr:to>
      <xdr:col>29</xdr:col>
      <xdr:colOff>57150</xdr:colOff>
      <xdr:row>51</xdr:row>
      <xdr:rowOff>133350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15411450" y="6172200"/>
          <a:ext cx="2667000" cy="398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176894</xdr:colOff>
      <xdr:row>61</xdr:row>
      <xdr:rowOff>81643</xdr:rowOff>
    </xdr:from>
    <xdr:to>
      <xdr:col>38</xdr:col>
      <xdr:colOff>204108</xdr:colOff>
      <xdr:row>81</xdr:row>
      <xdr:rowOff>163286</xdr:rowOff>
    </xdr:to>
    <xdr:pic>
      <xdr:nvPicPr>
        <xdr:cNvPr id="23" name="Picture 22" descr="Related image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1" y="12001500"/>
          <a:ext cx="6204857" cy="389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544286</xdr:colOff>
      <xdr:row>79</xdr:row>
      <xdr:rowOff>95249</xdr:rowOff>
    </xdr:from>
    <xdr:to>
      <xdr:col>35</xdr:col>
      <xdr:colOff>0</xdr:colOff>
      <xdr:row>81</xdr:row>
      <xdr:rowOff>81642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1145500" y="15444106"/>
          <a:ext cx="68036" cy="367393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571501</xdr:colOff>
      <xdr:row>76</xdr:row>
      <xdr:rowOff>108858</xdr:rowOff>
    </xdr:from>
    <xdr:to>
      <xdr:col>34</xdr:col>
      <xdr:colOff>544287</xdr:colOff>
      <xdr:row>79</xdr:row>
      <xdr:rowOff>40823</xdr:rowOff>
    </xdr:to>
    <xdr:cxnSp macro="">
      <xdr:nvCxnSpPr>
        <xdr:cNvPr id="15" name="Elbow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0800000">
          <a:off x="18056680" y="14886215"/>
          <a:ext cx="3088821" cy="503465"/>
        </a:xfrm>
        <a:prstGeom prst="bentConnector3">
          <a:avLst>
            <a:gd name="adj1" fmla="val -661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299357</xdr:colOff>
      <xdr:row>72</xdr:row>
      <xdr:rowOff>177800</xdr:rowOff>
    </xdr:from>
    <xdr:to>
      <xdr:col>33</xdr:col>
      <xdr:colOff>492579</xdr:colOff>
      <xdr:row>76</xdr:row>
      <xdr:rowOff>6803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17784536" y="14193157"/>
          <a:ext cx="2696936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of 0.9999</a:t>
          </a:r>
        </a:p>
      </xdr:txBody>
    </xdr:sp>
    <xdr:clientData/>
  </xdr:twoCellAnchor>
  <xdr:twoCellAnchor>
    <xdr:from>
      <xdr:col>34</xdr:col>
      <xdr:colOff>81643</xdr:colOff>
      <xdr:row>82</xdr:row>
      <xdr:rowOff>54429</xdr:rowOff>
    </xdr:from>
    <xdr:to>
      <xdr:col>36</xdr:col>
      <xdr:colOff>149679</xdr:colOff>
      <xdr:row>85</xdr:row>
      <xdr:rowOff>73932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20682857" y="15974786"/>
          <a:ext cx="1292679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z = 3.6770</a:t>
          </a:r>
        </a:p>
      </xdr:txBody>
    </xdr:sp>
    <xdr:clientData/>
  </xdr:twoCellAnchor>
  <xdr:twoCellAnchor>
    <xdr:from>
      <xdr:col>34</xdr:col>
      <xdr:colOff>578304</xdr:colOff>
      <xdr:row>79</xdr:row>
      <xdr:rowOff>95249</xdr:rowOff>
    </xdr:from>
    <xdr:to>
      <xdr:col>35</xdr:col>
      <xdr:colOff>408214</xdr:colOff>
      <xdr:row>79</xdr:row>
      <xdr:rowOff>95250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>
          <a:stCxn id="6" idx="0"/>
        </xdr:cNvCxnSpPr>
      </xdr:nvCxnSpPr>
      <xdr:spPr>
        <a:xfrm>
          <a:off x="21179518" y="15444106"/>
          <a:ext cx="442232" cy="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95248</xdr:colOff>
      <xdr:row>71</xdr:row>
      <xdr:rowOff>122464</xdr:rowOff>
    </xdr:from>
    <xdr:to>
      <xdr:col>38</xdr:col>
      <xdr:colOff>27213</xdr:colOff>
      <xdr:row>75</xdr:row>
      <xdr:rowOff>109184</xdr:rowOff>
    </xdr:to>
    <xdr:sp macro="" textlink="">
      <xdr:nvSpPr>
        <xdr:cNvPr id="33" name="Rounded Rectangular Callout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1308784" y="13947321"/>
          <a:ext cx="1768929" cy="748720"/>
        </a:xfrm>
        <a:prstGeom prst="wedgeRoundRectCallout">
          <a:avLst>
            <a:gd name="adj1" fmla="val -36875"/>
            <a:gd name="adj2" fmla="val 1580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 of Interest </a:t>
          </a:r>
        </a:p>
      </xdr:txBody>
    </xdr:sp>
    <xdr:clientData/>
  </xdr:twoCellAnchor>
  <xdr:twoCellAnchor>
    <xdr:from>
      <xdr:col>36</xdr:col>
      <xdr:colOff>460375</xdr:colOff>
      <xdr:row>56</xdr:row>
      <xdr:rowOff>158750</xdr:rowOff>
    </xdr:from>
    <xdr:to>
      <xdr:col>40</xdr:col>
      <xdr:colOff>1371147</xdr:colOff>
      <xdr:row>59</xdr:row>
      <xdr:rowOff>178253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ADE263-F937-4BA9-81DE-B55EBF05A05C}"/>
            </a:ext>
          </a:extLst>
        </xdr:cNvPr>
        <xdr:cNvSpPr txBox="1"/>
      </xdr:nvSpPr>
      <xdr:spPr>
        <a:xfrm>
          <a:off x="21986875" y="12271375"/>
          <a:ext cx="3323772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NORMSDIST (3.6770,1)</a:t>
          </a:r>
        </a:p>
      </xdr:txBody>
    </xdr:sp>
    <xdr:clientData/>
  </xdr:twoCellAnchor>
  <xdr:twoCellAnchor>
    <xdr:from>
      <xdr:col>39</xdr:col>
      <xdr:colOff>603249</xdr:colOff>
      <xdr:row>82</xdr:row>
      <xdr:rowOff>0</xdr:rowOff>
    </xdr:from>
    <xdr:to>
      <xdr:col>42</xdr:col>
      <xdr:colOff>238124</xdr:colOff>
      <xdr:row>85</xdr:row>
      <xdr:rowOff>31750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2D31529-AC18-4A77-9E54-2220D61D1698}"/>
            </a:ext>
          </a:extLst>
        </xdr:cNvPr>
        <xdr:cNvSpPr txBox="1"/>
      </xdr:nvSpPr>
      <xdr:spPr>
        <a:xfrm>
          <a:off x="23939499" y="17065625"/>
          <a:ext cx="2238375" cy="6032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1-0.9999 = 0.0001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522061</xdr:colOff>
      <xdr:row>1</xdr:row>
      <xdr:rowOff>7256</xdr:rowOff>
    </xdr:from>
    <xdr:to>
      <xdr:col>3</xdr:col>
      <xdr:colOff>408668</xdr:colOff>
      <xdr:row>6</xdr:row>
      <xdr:rowOff>169634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22061" y="192313"/>
          <a:ext cx="1748064" cy="108766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734785</xdr:colOff>
      <xdr:row>2</xdr:row>
      <xdr:rowOff>54428</xdr:rowOff>
    </xdr:from>
    <xdr:to>
      <xdr:col>14</xdr:col>
      <xdr:colOff>734785</xdr:colOff>
      <xdr:row>39</xdr:row>
      <xdr:rowOff>68036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307285" y="435428"/>
          <a:ext cx="0" cy="75519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198663</xdr:colOff>
      <xdr:row>2</xdr:row>
      <xdr:rowOff>59871</xdr:rowOff>
    </xdr:from>
    <xdr:to>
      <xdr:col>21</xdr:col>
      <xdr:colOff>206827</xdr:colOff>
      <xdr:row>6</xdr:row>
      <xdr:rowOff>87086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9865177" y="429985"/>
          <a:ext cx="3491593" cy="76744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375557</xdr:colOff>
      <xdr:row>1</xdr:row>
      <xdr:rowOff>9524</xdr:rowOff>
    </xdr:from>
    <xdr:to>
      <xdr:col>11</xdr:col>
      <xdr:colOff>579664</xdr:colOff>
      <xdr:row>6</xdr:row>
      <xdr:rowOff>151492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00" y="194581"/>
          <a:ext cx="4547507" cy="10672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2 </a:t>
          </a:r>
        </a:p>
      </xdr:txBody>
    </xdr:sp>
    <xdr:clientData/>
  </xdr:twoCellAnchor>
  <xdr:twoCellAnchor>
    <xdr:from>
      <xdr:col>0</xdr:col>
      <xdr:colOff>340178</xdr:colOff>
      <xdr:row>9</xdr:row>
      <xdr:rowOff>149679</xdr:rowOff>
    </xdr:from>
    <xdr:to>
      <xdr:col>14</xdr:col>
      <xdr:colOff>517072</xdr:colOff>
      <xdr:row>41</xdr:row>
      <xdr:rowOff>108857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40178" y="2000250"/>
              <a:ext cx="8863694" cy="61640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:r>
                <a:rPr lang="en-US" sz="2400" b="1" i="0" u="sng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are right-skewed, with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per customer 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Fallback>
    </mc:AlternateContent>
    <xdr:clientData/>
  </xdr:twoCellAnchor>
  <xdr:twoCellAnchor>
    <xdr:from>
      <xdr:col>0</xdr:col>
      <xdr:colOff>312962</xdr:colOff>
      <xdr:row>43</xdr:row>
      <xdr:rowOff>43541</xdr:rowOff>
    </xdr:from>
    <xdr:to>
      <xdr:col>14</xdr:col>
      <xdr:colOff>457200</xdr:colOff>
      <xdr:row>53</xdr:row>
      <xdr:rowOff>51706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extreme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extreme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:r>
                <a:rPr lang="en-US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0</xdr:col>
      <xdr:colOff>318404</xdr:colOff>
      <xdr:row>54</xdr:row>
      <xdr:rowOff>13605</xdr:rowOff>
    </xdr:from>
    <xdr:to>
      <xdr:col>14</xdr:col>
      <xdr:colOff>533399</xdr:colOff>
      <xdr:row>67</xdr:row>
      <xdr:rowOff>136071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l-GR" sz="20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accPr>
                    <m:e>
                      <m:r>
                        <a:rPr lang="en-US" sz="20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:r>
                <a:rPr lang="en-US" sz="18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𝑋</a:t>
              </a:r>
              <a:r>
                <a:rPr lang="el-GR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 ̅</a:t>
              </a:r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√𝑛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:r>
                <a:rPr lang="en-US" sz="20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100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Fallback>
    </mc:AlternateContent>
    <xdr:clientData/>
  </xdr:twoCellAnchor>
  <xdr:twoCellAnchor>
    <xdr:from>
      <xdr:col>0</xdr:col>
      <xdr:colOff>299356</xdr:colOff>
      <xdr:row>68</xdr:row>
      <xdr:rowOff>152398</xdr:rowOff>
    </xdr:from>
    <xdr:to>
      <xdr:col>14</xdr:col>
      <xdr:colOff>511629</xdr:colOff>
      <xdr:row>75</xdr:row>
      <xdr:rowOff>119743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Fallback>
    </mc:AlternateContent>
    <xdr:clientData/>
  </xdr:twoCellAnchor>
  <xdr:twoCellAnchor>
    <xdr:from>
      <xdr:col>0</xdr:col>
      <xdr:colOff>372836</xdr:colOff>
      <xdr:row>76</xdr:row>
      <xdr:rowOff>174172</xdr:rowOff>
    </xdr:from>
    <xdr:to>
      <xdr:col>14</xdr:col>
      <xdr:colOff>533399</xdr:colOff>
      <xdr:row>88</xdr:row>
      <xdr:rowOff>89808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(𝑋 )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Fallback>
    </mc:AlternateContent>
    <xdr:clientData/>
  </xdr:twoCellAnchor>
  <xdr:twoCellAnchor>
    <xdr:from>
      <xdr:col>0</xdr:col>
      <xdr:colOff>380999</xdr:colOff>
      <xdr:row>89</xdr:row>
      <xdr:rowOff>148317</xdr:rowOff>
    </xdr:from>
    <xdr:to>
      <xdr:col>14</xdr:col>
      <xdr:colOff>511629</xdr:colOff>
      <xdr:row>101</xdr:row>
      <xdr:rowOff>174170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380999" y="16944974"/>
          <a:ext cx="8817430" cy="224653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 DIST (-0.45,1)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0.33</a:t>
          </a:r>
        </a:p>
        <a:p>
          <a:endParaRPr lang="en-US" sz="2400" b="1" baseline="0">
            <a:solidFill>
              <a:srgbClr val="FF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NORM.S.DIST (0.91,1)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0.82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297089</xdr:colOff>
      <xdr:row>102</xdr:row>
      <xdr:rowOff>94796</xdr:rowOff>
    </xdr:from>
    <xdr:to>
      <xdr:col>14</xdr:col>
      <xdr:colOff>587829</xdr:colOff>
      <xdr:row>112</xdr:row>
      <xdr:rowOff>44449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97089" y="19297196"/>
          <a:ext cx="8977540" cy="18002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 is a 49% chance that the sample mean will fall in the range between $12.25 and $13.00.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238125</xdr:colOff>
      <xdr:row>79</xdr:row>
      <xdr:rowOff>0</xdr:rowOff>
    </xdr:from>
    <xdr:to>
      <xdr:col>21</xdr:col>
      <xdr:colOff>269875</xdr:colOff>
      <xdr:row>82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8081625" y="8858250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$12.25</a:t>
          </a:r>
        </a:p>
      </xdr:txBody>
    </xdr:sp>
    <xdr:clientData/>
  </xdr:twoCellAnchor>
  <xdr:twoCellAnchor>
    <xdr:from>
      <xdr:col>18</xdr:col>
      <xdr:colOff>231775</xdr:colOff>
      <xdr:row>82</xdr:row>
      <xdr:rowOff>168275</xdr:rowOff>
    </xdr:from>
    <xdr:to>
      <xdr:col>21</xdr:col>
      <xdr:colOff>263525</xdr:colOff>
      <xdr:row>86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18075275" y="9598025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$13.00</a:t>
          </a:r>
        </a:p>
      </xdr:txBody>
    </xdr:sp>
    <xdr:clientData/>
  </xdr:twoCellAnchor>
  <xdr:twoCellAnchor>
    <xdr:from>
      <xdr:col>22</xdr:col>
      <xdr:colOff>191860</xdr:colOff>
      <xdr:row>94</xdr:row>
      <xdr:rowOff>163286</xdr:rowOff>
    </xdr:from>
    <xdr:to>
      <xdr:col>23</xdr:col>
      <xdr:colOff>225878</xdr:colOff>
      <xdr:row>102</xdr:row>
      <xdr:rowOff>131536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3755460" y="17885229"/>
          <a:ext cx="349704" cy="14487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463098</xdr:colOff>
      <xdr:row>91</xdr:row>
      <xdr:rowOff>122920</xdr:rowOff>
    </xdr:from>
    <xdr:to>
      <xdr:col>26</xdr:col>
      <xdr:colOff>72118</xdr:colOff>
      <xdr:row>94</xdr:row>
      <xdr:rowOff>164194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4342384" y="17289691"/>
          <a:ext cx="1470477" cy="59644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Subtract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149451</xdr:colOff>
      <xdr:row>74</xdr:row>
      <xdr:rowOff>144916</xdr:rowOff>
    </xdr:from>
    <xdr:to>
      <xdr:col>21</xdr:col>
      <xdr:colOff>205013</xdr:colOff>
      <xdr:row>77</xdr:row>
      <xdr:rowOff>179161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rot="16200000" flipV="1">
          <a:off x="11600996" y="13001171"/>
          <a:ext cx="589416" cy="2918505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122918</xdr:colOff>
      <xdr:row>69</xdr:row>
      <xdr:rowOff>173265</xdr:rowOff>
    </xdr:from>
    <xdr:to>
      <xdr:col>21</xdr:col>
      <xdr:colOff>234043</xdr:colOff>
      <xdr:row>73</xdr:row>
      <xdr:rowOff>92982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409918" y="13268779"/>
          <a:ext cx="2974068" cy="65994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z-scores</a:t>
          </a:r>
          <a:endParaRPr lang="en-US" sz="1800"/>
        </a:p>
      </xdr:txBody>
    </xdr:sp>
    <xdr:clientData/>
  </xdr:twoCellAnchor>
  <xdr:twoCellAnchor>
    <xdr:from>
      <xdr:col>19</xdr:col>
      <xdr:colOff>462643</xdr:colOff>
      <xdr:row>55</xdr:row>
      <xdr:rowOff>168730</xdr:rowOff>
    </xdr:from>
    <xdr:to>
      <xdr:col>23</xdr:col>
      <xdr:colOff>54429</xdr:colOff>
      <xdr:row>59</xdr:row>
      <xdr:rowOff>61234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/>
      </xdr:nvSpPr>
      <xdr:spPr>
        <a:xfrm>
          <a:off x="12371614" y="10651673"/>
          <a:ext cx="1562101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</a:p>
      </xdr:txBody>
    </xdr:sp>
    <xdr:clientData/>
  </xdr:twoCellAnchor>
  <xdr:twoCellAnchor>
    <xdr:from>
      <xdr:col>19</xdr:col>
      <xdr:colOff>36738</xdr:colOff>
      <xdr:row>99</xdr:row>
      <xdr:rowOff>13608</xdr:rowOff>
    </xdr:from>
    <xdr:to>
      <xdr:col>22</xdr:col>
      <xdr:colOff>41274</xdr:colOff>
      <xdr:row>102</xdr:row>
      <xdr:rowOff>13608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9113952" y="12123965"/>
          <a:ext cx="1623786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- 0.45</a:t>
          </a:r>
          <a:endParaRPr lang="en-US" sz="1800"/>
        </a:p>
      </xdr:txBody>
    </xdr:sp>
    <xdr:clientData/>
  </xdr:twoCellAnchor>
  <xdr:twoCellAnchor>
    <xdr:from>
      <xdr:col>19</xdr:col>
      <xdr:colOff>12246</xdr:colOff>
      <xdr:row>95</xdr:row>
      <xdr:rowOff>32658</xdr:rowOff>
    </xdr:from>
    <xdr:to>
      <xdr:col>22</xdr:col>
      <xdr:colOff>16782</xdr:colOff>
      <xdr:row>98</xdr:row>
      <xdr:rowOff>27215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19089460" y="11381015"/>
          <a:ext cx="1623786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0.91</a:t>
          </a:r>
          <a:endParaRPr lang="en-US" sz="1800"/>
        </a:p>
      </xdr:txBody>
    </xdr:sp>
    <xdr:clientData/>
  </xdr:twoCellAnchor>
  <xdr:twoCellAnchor>
    <xdr:from>
      <xdr:col>15</xdr:col>
      <xdr:colOff>615042</xdr:colOff>
      <xdr:row>90</xdr:row>
      <xdr:rowOff>48984</xdr:rowOff>
    </xdr:from>
    <xdr:to>
      <xdr:col>21</xdr:col>
      <xdr:colOff>105681</xdr:colOff>
      <xdr:row>93</xdr:row>
      <xdr:rowOff>180973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10281556" y="17030698"/>
          <a:ext cx="2974068" cy="6871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probabilities</a:t>
          </a:r>
          <a:endParaRPr lang="en-US" sz="1800"/>
        </a:p>
      </xdr:txBody>
    </xdr:sp>
    <xdr:clientData/>
  </xdr:twoCellAnchor>
  <xdr:twoCellAnchor>
    <xdr:from>
      <xdr:col>15</xdr:col>
      <xdr:colOff>495301</xdr:colOff>
      <xdr:row>55</xdr:row>
      <xdr:rowOff>168728</xdr:rowOff>
    </xdr:from>
    <xdr:to>
      <xdr:col>18</xdr:col>
      <xdr:colOff>168730</xdr:colOff>
      <xdr:row>59</xdr:row>
      <xdr:rowOff>61232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10161815" y="10651671"/>
          <a:ext cx="1534886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Given</a:t>
          </a:r>
        </a:p>
      </xdr:txBody>
    </xdr:sp>
    <xdr:clientData/>
  </xdr:twoCellAnchor>
  <xdr:twoCellAnchor editAs="oneCell">
    <xdr:from>
      <xdr:col>16</xdr:col>
      <xdr:colOff>315686</xdr:colOff>
      <xdr:row>104</xdr:row>
      <xdr:rowOff>130629</xdr:rowOff>
    </xdr:from>
    <xdr:to>
      <xdr:col>27</xdr:col>
      <xdr:colOff>567871</xdr:colOff>
      <xdr:row>124</xdr:row>
      <xdr:rowOff>130629</xdr:rowOff>
    </xdr:to>
    <xdr:pic>
      <xdr:nvPicPr>
        <xdr:cNvPr id="16" name="Picture 15" descr="Related image">
          <a:extLst>
            <a:ext uri="{FF2B5EF4-FFF2-40B4-BE49-F238E27FC236}">
              <a16:creationId xmlns:a16="http://schemas.microsoft.com/office/drawing/2014/main" id="{DEB372B2-52E6-4D7F-9AEB-9B9281FD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2686" y="19703143"/>
          <a:ext cx="6326414" cy="3701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141514</xdr:colOff>
      <xdr:row>112</xdr:row>
      <xdr:rowOff>32658</xdr:rowOff>
    </xdr:from>
    <xdr:to>
      <xdr:col>23</xdr:col>
      <xdr:colOff>141514</xdr:colOff>
      <xdr:row>124</xdr:row>
      <xdr:rowOff>141514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2C928A22-E840-C53E-88EE-258E974E4163}"/>
            </a:ext>
          </a:extLst>
        </xdr:cNvPr>
        <xdr:cNvCxnSpPr/>
      </xdr:nvCxnSpPr>
      <xdr:spPr>
        <a:xfrm>
          <a:off x="14020800" y="21085629"/>
          <a:ext cx="0" cy="2329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195944</xdr:colOff>
      <xdr:row>112</xdr:row>
      <xdr:rowOff>1</xdr:rowOff>
    </xdr:from>
    <xdr:to>
      <xdr:col>24</xdr:col>
      <xdr:colOff>195944</xdr:colOff>
      <xdr:row>124</xdr:row>
      <xdr:rowOff>108857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76BBB83-11F5-43EC-AD31-A5D77E449125}"/>
            </a:ext>
          </a:extLst>
        </xdr:cNvPr>
        <xdr:cNvCxnSpPr/>
      </xdr:nvCxnSpPr>
      <xdr:spPr>
        <a:xfrm>
          <a:off x="14695715" y="21052972"/>
          <a:ext cx="0" cy="2329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150274</xdr:colOff>
      <xdr:row>112</xdr:row>
      <xdr:rowOff>53983</xdr:rowOff>
    </xdr:from>
    <xdr:to>
      <xdr:col>24</xdr:col>
      <xdr:colOff>197589</xdr:colOff>
      <xdr:row>122</xdr:row>
      <xdr:rowOff>105291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37E29AB7-6E62-8E6C-F6DE-DD6D5436AA74}"/>
                </a:ext>
              </a:extLst>
            </xdr14:cNvPr>
            <xdr14:cNvContentPartPr/>
          </xdr14:nvContentPartPr>
          <xdr14:nvPr macro=""/>
          <xdr14:xfrm>
            <a:off x="14029560" y="21106954"/>
            <a:ext cx="667800" cy="1901880"/>
          </xdr14:xfrm>
        </xdr:contentPart>
      </mc:Choice>
      <mc:Fallback xmlns=""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37E29AB7-6E62-8E6C-F6DE-DD6D5436AA7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020560" y="21098314"/>
              <a:ext cx="685440" cy="191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152400</xdr:colOff>
      <xdr:row>125</xdr:row>
      <xdr:rowOff>21771</xdr:rowOff>
    </xdr:from>
    <xdr:to>
      <xdr:col>23</xdr:col>
      <xdr:colOff>391885</xdr:colOff>
      <xdr:row>126</xdr:row>
      <xdr:rowOff>119743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ADE74F8-8FA1-A4D3-C9C9-5ADDED5E6A30}"/>
            </a:ext>
          </a:extLst>
        </xdr:cNvPr>
        <xdr:cNvSpPr txBox="1"/>
      </xdr:nvSpPr>
      <xdr:spPr>
        <a:xfrm>
          <a:off x="13716000" y="23480485"/>
          <a:ext cx="555171" cy="283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0.33</a:t>
          </a:r>
        </a:p>
      </xdr:txBody>
    </xdr:sp>
    <xdr:clientData/>
  </xdr:twoCellAnchor>
  <xdr:twoCellAnchor>
    <xdr:from>
      <xdr:col>23</xdr:col>
      <xdr:colOff>566057</xdr:colOff>
      <xdr:row>125</xdr:row>
      <xdr:rowOff>10886</xdr:rowOff>
    </xdr:from>
    <xdr:to>
      <xdr:col>24</xdr:col>
      <xdr:colOff>511629</xdr:colOff>
      <xdr:row>126</xdr:row>
      <xdr:rowOff>119744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D90D00D-E3F2-4EB3-8565-17B3ED51ACD2}"/>
            </a:ext>
          </a:extLst>
        </xdr:cNvPr>
        <xdr:cNvSpPr txBox="1"/>
      </xdr:nvSpPr>
      <xdr:spPr>
        <a:xfrm>
          <a:off x="14445343" y="23469600"/>
          <a:ext cx="566057" cy="293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0.82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2</xdr:col>
      <xdr:colOff>204107</xdr:colOff>
      <xdr:row>7</xdr:row>
      <xdr:rowOff>81645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91243" y="530679"/>
          <a:ext cx="129403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95250</xdr:rowOff>
    </xdr:from>
    <xdr:to>
      <xdr:col>11</xdr:col>
      <xdr:colOff>557893</xdr:colOff>
      <xdr:row>46</xdr:row>
      <xdr:rowOff>108858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768568" y="1619250"/>
          <a:ext cx="0" cy="81479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612321</xdr:colOff>
      <xdr:row>3</xdr:row>
      <xdr:rowOff>40820</xdr:rowOff>
    </xdr:from>
    <xdr:to>
      <xdr:col>12</xdr:col>
      <xdr:colOff>54429</xdr:colOff>
      <xdr:row>7</xdr:row>
      <xdr:rowOff>117020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3537857" y="612320"/>
          <a:ext cx="636814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 </a:t>
          </a:r>
        </a:p>
      </xdr:txBody>
    </xdr:sp>
    <xdr:clientData/>
  </xdr:twoCellAnchor>
  <xdr:twoCellAnchor>
    <xdr:from>
      <xdr:col>0</xdr:col>
      <xdr:colOff>571499</xdr:colOff>
      <xdr:row>10</xdr:row>
      <xdr:rowOff>40823</xdr:rowOff>
    </xdr:from>
    <xdr:to>
      <xdr:col>11</xdr:col>
      <xdr:colOff>81643</xdr:colOff>
      <xdr:row>43</xdr:row>
      <xdr:rowOff>149679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571499" y="1945823"/>
          <a:ext cx="8749394" cy="798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Computing the Sampling Error:</a:t>
          </a: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Jim's Appliances is a discount appliance dealer that specializes in kitchen appliances. On Saturday morning, among the store's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inventory were 10 electric ranges. The retail prices on these 10 ranges were: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$479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Suppose the manager wishes to do a quick analysis of the electric range inventory and randomly sampled n =4 ranges. The ranges selected had retail prices of: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error.</a:t>
          </a:r>
        </a:p>
      </xdr:txBody>
    </xdr:sp>
    <xdr:clientData/>
  </xdr:twoCellAnchor>
  <xdr:twoCellAnchor>
    <xdr:from>
      <xdr:col>12</xdr:col>
      <xdr:colOff>288471</xdr:colOff>
      <xdr:row>10</xdr:row>
      <xdr:rowOff>43543</xdr:rowOff>
    </xdr:from>
    <xdr:to>
      <xdr:col>22</xdr:col>
      <xdr:colOff>449035</xdr:colOff>
      <xdr:row>13</xdr:row>
      <xdr:rowOff>136071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0140042" y="1948543"/>
          <a:ext cx="6283779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population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517071</xdr:colOff>
      <xdr:row>26</xdr:row>
      <xdr:rowOff>40821</xdr:rowOff>
    </xdr:from>
    <xdr:to>
      <xdr:col>23</xdr:col>
      <xdr:colOff>65313</xdr:colOff>
      <xdr:row>29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10368642" y="6109607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2: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sample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23</xdr:col>
      <xdr:colOff>160564</xdr:colOff>
      <xdr:row>41</xdr:row>
      <xdr:rowOff>92528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10463893" y="8831036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3: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585108</xdr:colOff>
      <xdr:row>48</xdr:row>
      <xdr:rowOff>13607</xdr:rowOff>
    </xdr:from>
    <xdr:to>
      <xdr:col>23</xdr:col>
      <xdr:colOff>176892</xdr:colOff>
      <xdr:row>51</xdr:row>
      <xdr:rowOff>106135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0436679" y="10749643"/>
          <a:ext cx="6490606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This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sample has a sampling error of $35.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236424</xdr:colOff>
      <xdr:row>2</xdr:row>
      <xdr:rowOff>105454</xdr:rowOff>
    </xdr:from>
    <xdr:to>
      <xdr:col>24</xdr:col>
      <xdr:colOff>426924</xdr:colOff>
      <xdr:row>7</xdr:row>
      <xdr:rowOff>71437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3049" y="486454"/>
          <a:ext cx="7477125" cy="91848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Sampling</a:t>
          </a:r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Distribution of the Mean</a:t>
          </a:r>
          <a:endParaRPr lang="en-US" sz="2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176891</xdr:colOff>
      <xdr:row>2</xdr:row>
      <xdr:rowOff>13607</xdr:rowOff>
    </xdr:from>
    <xdr:to>
      <xdr:col>8</xdr:col>
      <xdr:colOff>530679</xdr:colOff>
      <xdr:row>7</xdr:row>
      <xdr:rowOff>176893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0820" y="394607"/>
          <a:ext cx="1578430" cy="111578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503465</xdr:colOff>
      <xdr:row>11</xdr:row>
      <xdr:rowOff>122464</xdr:rowOff>
    </xdr:from>
    <xdr:to>
      <xdr:col>22</xdr:col>
      <xdr:colOff>163287</xdr:colOff>
      <xdr:row>15</xdr:row>
      <xdr:rowOff>68035</xdr:rowOff>
    </xdr:to>
    <xdr:sp macro="" textlink="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688286" y="2217964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15</xdr:col>
      <xdr:colOff>489857</xdr:colOff>
      <xdr:row>18</xdr:row>
      <xdr:rowOff>27215</xdr:rowOff>
    </xdr:from>
    <xdr:to>
      <xdr:col>22</xdr:col>
      <xdr:colOff>149679</xdr:colOff>
      <xdr:row>21</xdr:row>
      <xdr:rowOff>163286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674678" y="3456215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oneCellAnchor>
    <xdr:from>
      <xdr:col>3</xdr:col>
      <xdr:colOff>154781</xdr:colOff>
      <xdr:row>11</xdr:row>
      <xdr:rowOff>71435</xdr:rowOff>
    </xdr:from>
    <xdr:ext cx="6381750" cy="1657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76437" y="2166935"/>
          <a:ext cx="6381750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>
              <a:solidFill>
                <a:srgbClr val="C00000"/>
              </a:solidFill>
            </a:rPr>
            <a:t>Sampling Error:</a:t>
          </a:r>
        </a:p>
        <a:p>
          <a:endParaRPr lang="en-US" sz="2000"/>
        </a:p>
        <a:p>
          <a:r>
            <a:rPr lang="en-US" sz="2000"/>
            <a:t>The  difference between a value computed from a sample  (a statistic) and the corresponding</a:t>
          </a:r>
          <a:r>
            <a:rPr lang="en-US" sz="2000" baseline="0"/>
            <a:t> value computed from the population (a parameter).</a:t>
          </a:r>
          <a:endParaRPr lang="en-US" sz="2000"/>
        </a:p>
      </xdr:txBody>
    </xdr:sp>
    <xdr:clientData/>
  </xdr:oneCellAnchor>
  <xdr:oneCellAnchor>
    <xdr:from>
      <xdr:col>3</xdr:col>
      <xdr:colOff>176213</xdr:colOff>
      <xdr:row>20</xdr:row>
      <xdr:rowOff>176210</xdr:rowOff>
    </xdr:from>
    <xdr:ext cx="6381750" cy="153829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97869" y="3986210"/>
          <a:ext cx="6381750" cy="153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>
              <a:solidFill>
                <a:srgbClr val="C00000"/>
              </a:solidFill>
            </a:rPr>
            <a:t>Sampling Distribution:</a:t>
          </a:r>
        </a:p>
        <a:p>
          <a:endParaRPr lang="en-US" sz="2000"/>
        </a:p>
        <a:p>
          <a:r>
            <a:rPr lang="en-US" sz="2000"/>
            <a:t>A</a:t>
          </a:r>
          <a:r>
            <a:rPr lang="en-US" sz="2000" baseline="0"/>
            <a:t> distribution of the possible values of a statistic for a given-size random sample selected from a population.</a:t>
          </a:r>
          <a:endParaRPr lang="en-US" sz="2000"/>
        </a:p>
      </xdr:txBody>
    </xdr:sp>
    <xdr:clientData/>
  </xdr:oneCellAnchor>
  <xdr:oneCellAnchor>
    <xdr:from>
      <xdr:col>3</xdr:col>
      <xdr:colOff>245269</xdr:colOff>
      <xdr:row>29</xdr:row>
      <xdr:rowOff>102390</xdr:rowOff>
    </xdr:from>
    <xdr:ext cx="6381750" cy="314801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is also normally distributed with a mean equal to the population mean (</a:t>
              </a:r>
              <a:r>
                <a:rPr lang="en-US" sz="2400"/>
                <a:t>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8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1800"/>
                <a:t> </a:t>
              </a:r>
              <a:r>
                <a:rPr lang="en-US" sz="2000"/>
                <a:t>= µ) and a standard deviation equal to the population standard deviation divided by the square root of the sample size:</a:t>
              </a:r>
            </a:p>
            <a:p>
              <a:r>
                <a:rPr lang="en-US" sz="24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2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1200"/>
                <a:t> </a:t>
              </a:r>
              <a:r>
                <a:rPr lang="en-US" sz="2000"/>
                <a:t>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6925" y="562689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is also normally distributed with a mean equal to the population mean (</a:t>
              </a:r>
              <a:r>
                <a:rPr lang="en-US" sz="2400"/>
                <a:t>µ</a:t>
              </a:r>
              <a:r>
                <a:rPr lang="en-US" sz="1800" b="0" i="0">
                  <a:latin typeface="Cambria Math" panose="02040503050406030204" pitchFamily="18" charset="0"/>
                </a:rPr>
                <a:t>𝑥 ̅</a:t>
              </a:r>
              <a:r>
                <a:rPr lang="en-US" sz="1800"/>
                <a:t> </a:t>
              </a:r>
              <a:r>
                <a:rPr lang="en-US" sz="2000"/>
                <a:t>= µ) and a standard deviation equal to the population standard deviation divided by the square root of the sample size:</a:t>
              </a:r>
            </a:p>
            <a:p>
              <a:r>
                <a:rPr lang="en-US" sz="24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1200"/>
                <a:t> </a:t>
              </a:r>
              <a:r>
                <a:rPr lang="en-US" sz="2000"/>
                <a:t>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3</xdr:col>
      <xdr:colOff>230981</xdr:colOff>
      <xdr:row>45</xdr:row>
      <xdr:rowOff>135727</xdr:rowOff>
    </xdr:from>
    <xdr:ext cx="6381750" cy="53530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</a:t>
              </a:r>
              <a:r>
                <a:rPr lang="en-US" sz="2400"/>
                <a:t>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6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1600"/>
                <a:t> </a:t>
              </a:r>
              <a:r>
                <a:rPr lang="en-US" sz="2000"/>
                <a:t>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8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4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1400"/>
                <a:t> </a:t>
              </a:r>
              <a:r>
                <a:rPr lang="en-US" sz="2000"/>
                <a:t>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52637" y="8708227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</a:t>
              </a:r>
              <a:r>
                <a:rPr lang="en-US" sz="2400"/>
                <a:t>µ</a:t>
              </a:r>
              <a:r>
                <a:rPr lang="en-US" sz="1600" b="0" i="0">
                  <a:latin typeface="Cambria Math" panose="02040503050406030204" pitchFamily="18" charset="0"/>
                </a:rPr>
                <a:t>𝑥 ̅</a:t>
              </a:r>
              <a:r>
                <a:rPr lang="en-US" sz="1600"/>
                <a:t> </a:t>
              </a:r>
              <a:r>
                <a:rPr lang="en-US" sz="2000"/>
                <a:t>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8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1400"/>
                <a:t> </a:t>
              </a:r>
              <a:r>
                <a:rPr lang="en-US" sz="2000"/>
                <a:t>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Fallback>
    </mc:AlternateContent>
    <xdr:clientData/>
  </xdr:oneCellAnchor>
  <xdr:twoCellAnchor>
    <xdr:from>
      <xdr:col>15</xdr:col>
      <xdr:colOff>547688</xdr:colOff>
      <xdr:row>24</xdr:row>
      <xdr:rowOff>59531</xdr:rowOff>
    </xdr:from>
    <xdr:to>
      <xdr:col>22</xdr:col>
      <xdr:colOff>207510</xdr:colOff>
      <xdr:row>28</xdr:row>
      <xdr:rowOff>5102</xdr:rowOff>
    </xdr:to>
    <xdr:sp macro="" textlink="">
      <xdr:nvSpPr>
        <xdr:cNvPr id="12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655969" y="4631531"/>
          <a:ext cx="3910354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9T15:28:42.96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96 1 24575,'539'0'0,"-509"2"0,0 1 0,48 12 0,-37-6 0,139 26 0,-161-31 0,0 1 0,-2 0 0,25 11 0,-26-9 0,0-1 0,-1-1 0,1-1 0,34 6 0,-17-5 0,1 0 0,-1 3 0,0 0 0,58 26 0,-85-31 0,1 0 0,-1 1 0,1 0 0,-2 1 0,1-1 0,-1 0 0,1 1 0,-1 0 0,0 1 0,0 0 0,0 0 0,-1 0 0,0 0 0,0 0 0,-1 1 0,1 0 0,-1 0 0,-1 0 0,1 0 0,-1 0 0,1 11 0,1 6 0,-1-1 0,-2 2 0,0-1 0,-2 0 0,-4 35 0,4-51 0,0 0 0,-1 1 0,0-1 0,0 0 0,-1 0 0,0 1 0,0-2 0,-1 0 0,0 1 0,-6 8 0,0-4 0,0 0 0,-1 0 0,1-2 0,-20 15 0,17-14 0,0-1 0,-1-1 0,1 1 0,-2-1 0,0-2 0,0 0 0,-21 8 0,-49 19 0,20-9 0,49-17 0,-1 0 0,0 1 0,1 0 0,-21 19 0,16-12 0,-36 18 0,-79 21 0,10-4 0,-32 16 0,95-41 0,-61 13 0,93-32 0,1 2 0,1 1 0,-52 26 0,48-19 0,12-5 0,1-1 0,0 1 0,-33 30 0,49-38 0,1 0 0,0 0 0,0 1 0,0-1 0,0 1 0,1 0 0,-1 1 0,1-1 0,1 0 0,-1 0 0,1 0 0,0 0 0,0 1 0,-1 8 0,1 12 0,3 47 0,0-37 0,-2-17 0,0-4 0,0-1 0,1 1 0,0 0 0,1 0 0,1 0 0,0-1 0,1 0 0,8 19 0,54 97 0,-55-112 0,-6-9 0,1 0 0,-1-1 0,1 2 0,0-2 0,1 0 0,13 12 0,141 115 0,-143-121 0,0-2 0,0-1 0,2 1 0,-1-3 0,2 0 0,-1-1 0,0 0 0,2-2 0,22 4 0,12 3 0,-1 3 0,63 26 0,-101-36 0,0-1 0,37 7 0,-39-10 0,-1 0 0,1 2 0,0 0 0,0 0 0,15 8 0,82 40 0,-77-38 0,0 2 0,-1 1 0,41 29 0,-20-14 0,-45-26 0,0-1 0,-1 0 0,1 1 0,-1 1 0,0-1 0,-1 2 0,11 12 0,58 83 0,-48-65 0,33 61 0,-53-79 0,-1 1 0,-1 0 0,0-1 0,-2 2 0,6 36 0,-9-45 0,3 20 0,3 59 0,-8-75 0,0-1 0,-2 1 0,1-2 0,-2 2 0,-7 26 0,7-37 0,0 0 0,0 0 0,0-1 0,-1 2 0,0-1 0,0-1 0,0 0 0,0 0 0,-1 0 0,0-1 0,0 1 0,-1-1 0,1 0 0,-8 4 0,-11 5 0,-1 0 0,-32 9 0,5-2 0,-39 14 0,56-22 0,-36 17 0,-44 17 0,77-32 0,-68 35 0,87-41 0,-1 1 0,1-2 0,-1-1 0,0-1 0,-1 0 0,-28 1 0,23-3 0,1 3 0,-1-1 0,-38 14 0,39-9 0,0-3 0,-46 7 0,45-10 0,1 2 0,-41 14 0,-66 39 0,126-56 0,-1 0 0,1 0 0,0 1 0,0 0 0,1 0 0,0 1 0,0 1 0,-1-1 0,-4 7 0,1 0 0,0 2 0,2-1 0,-9 19 0,8-17 0,1 3 0,1-2 0,0 2 0,-5 23 0,10-34 0,0 0 0,1 1 0,0-1 0,0 0 0,1 0 0,-1 0 0,1 0 0,1 0 0,0 0 0,0 0 0,0-1 0,0 2 0,1-2 0,4 7 0,4 10 0,2-1 0,1 0 0,1-1 0,20 22 0,-26-33 0,1-1 0,0 0 0,0-1 0,1 0 0,0-1 0,0-1 0,0 2 0,1-3 0,22 8 0,-16-8 0,11 6 0,42 6 0,-28-8 0,51 19 0,31 8 0,230 35 0,-215-51 0,-43-8 0,21-3 0,-45-6 0,-61-1 0,0 1 0,-1 1 0,0 0 0,0 0 0,1 1 0,11 6 0,35 15 0,-48-23 0,-1 1 0,1 0 0,-1 1 0,0 1 0,-1-1 0,0 1 0,1 0 0,-1 0 0,0 1 0,-1 1 0,0 0 0,0-1 0,-1 1 0,0 2 0,0-2 0,-1 1 0,0 0 0,-1 1 0,5 12 0,-2-2 0,-2 0 0,0 1 0,-1-1 0,0 1 0,-2 0 0,-1 0 0,0 0 0,-4 38 0,2-54 0,0-1 0,0 1 0,-1-1 0,1 0 0,-1 1 0,0-1 0,-1 0 0,1 1 0,0-2 0,-1 1 0,0 0 0,0-1 0,0 0 0,0 0 0,-1 0 0,2 0 0,-2 0 0,0-1 0,0 2 0,0-2 0,0 0 0,0 0 0,-6 1 0,-11 5 0,-1-1 0,2-2 0,-32 6 0,43-10 0,-213 49 0,188-42 0,1 0 0,-43 2 0,38-6 0,-53 13 0,-72 39 0,146-52 0,0 0 0,-25 1 0,28-4 0,1 1 0,0 0 0,0 2 0,-1-1 0,-19 9 0,0 4 0,16-6 0,0-2 0,-1 0 0,1-1 0,-1-1 0,-33 7 0,19-8 0,-60 20 0,62-16 0,0-2 0,-44 8 0,29-13 0,31-2 0,1 1 0,0 0 0,-1 1 0,1 0 0,-1 1 0,1 1 0,-18 7 0,8-1 41,1-2-1,-26 6 0,-13 5-1526,43-12-5340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9:Q41"/>
  <sheetViews>
    <sheetView showRowColHeaders="0" tabSelected="1" zoomScale="70" zoomScaleNormal="70" workbookViewId="0"/>
  </sheetViews>
  <sheetFormatPr defaultColWidth="9.140625" defaultRowHeight="15" x14ac:dyDescent="0.25"/>
  <cols>
    <col min="1" max="16384" width="9.140625" style="1"/>
  </cols>
  <sheetData>
    <row r="39" spans="15:17" x14ac:dyDescent="0.25">
      <c r="O39" s="57"/>
      <c r="P39" s="57"/>
      <c r="Q39" s="57"/>
    </row>
    <row r="40" spans="15:17" x14ac:dyDescent="0.25">
      <c r="O40" s="57"/>
      <c r="P40" s="57"/>
      <c r="Q40" s="57"/>
    </row>
    <row r="41" spans="15:17" x14ac:dyDescent="0.25">
      <c r="O41" s="57"/>
      <c r="P41" s="57"/>
      <c r="Q41" s="57"/>
    </row>
  </sheetData>
  <sheetProtection selectLockedCells="1" selectUnlockedCells="1"/>
  <mergeCells count="1">
    <mergeCell ref="O39:Q41"/>
  </mergeCells>
  <pageMargins left="0.7" right="0.7" top="0.75" bottom="0.75" header="0.3" footer="0.3"/>
  <pageSetup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66"/>
      <c r="F3" s="66"/>
      <c r="G3" s="66"/>
      <c r="H3" s="66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67" t="s">
        <v>35</v>
      </c>
      <c r="N16" s="67"/>
      <c r="O16" s="67"/>
      <c r="P16" s="67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68"/>
      <c r="R19" s="68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69" t="s">
        <v>30</v>
      </c>
      <c r="Q25" s="69"/>
      <c r="R25" s="69"/>
    </row>
    <row r="26" spans="15:18" ht="15" customHeight="1" x14ac:dyDescent="0.25">
      <c r="P26" s="69"/>
      <c r="Q26" s="69"/>
      <c r="R26" s="69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O9:AO85"/>
  <sheetViews>
    <sheetView topLeftCell="A4" zoomScale="60" zoomScaleNormal="60" workbookViewId="0">
      <selection activeCell="AO73" sqref="AO73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29" width="9.140625" style="1"/>
    <col min="30" max="30" width="5.5703125" style="1" customWidth="1"/>
    <col min="31" max="32" width="9.140625" style="1"/>
    <col min="33" max="33" width="4.5703125" style="1" customWidth="1"/>
    <col min="34" max="40" width="9.140625" style="1"/>
    <col min="41" max="41" width="20.85546875" style="1" bestFit="1" customWidth="1"/>
    <col min="42" max="16384" width="9.140625" style="1"/>
  </cols>
  <sheetData>
    <row r="9" spans="15:41" ht="14.45" customHeight="1" x14ac:dyDescent="0.25">
      <c r="AB9" s="70">
        <f>AVERAGE(AO14:AO21)</f>
        <v>1.5649999999999999</v>
      </c>
      <c r="AC9" s="71"/>
      <c r="AD9" s="72"/>
    </row>
    <row r="10" spans="15:41" ht="14.45" customHeight="1" x14ac:dyDescent="0.25">
      <c r="AB10" s="73"/>
      <c r="AC10" s="74"/>
      <c r="AD10" s="75"/>
    </row>
    <row r="11" spans="15:41" ht="14.45" customHeight="1" x14ac:dyDescent="0.25">
      <c r="AB11" s="73"/>
      <c r="AC11" s="74"/>
      <c r="AD11" s="75"/>
    </row>
    <row r="12" spans="15:41" ht="26.25" x14ac:dyDescent="0.4">
      <c r="O12" s="8"/>
      <c r="AB12" s="76"/>
      <c r="AC12" s="77"/>
      <c r="AD12" s="78"/>
    </row>
    <row r="13" spans="15:41" ht="26.25" x14ac:dyDescent="0.4">
      <c r="O13" s="8"/>
    </row>
    <row r="14" spans="15:41" ht="28.15" customHeight="1" x14ac:dyDescent="0.35">
      <c r="AB14" s="70">
        <f>(1.57+1.59+1.48+1.6+1.59+1.62+1.55+1.52)/8</f>
        <v>1.5649999999999999</v>
      </c>
      <c r="AC14" s="71"/>
      <c r="AD14" s="72"/>
      <c r="AO14" s="56">
        <v>1.57</v>
      </c>
    </row>
    <row r="15" spans="15:41" ht="21" customHeight="1" x14ac:dyDescent="0.35">
      <c r="AB15" s="73"/>
      <c r="AC15" s="74"/>
      <c r="AD15" s="75"/>
      <c r="AO15" s="56">
        <v>1.59</v>
      </c>
    </row>
    <row r="16" spans="15:41" ht="29.45" customHeight="1" x14ac:dyDescent="0.35">
      <c r="AB16" s="76"/>
      <c r="AC16" s="77"/>
      <c r="AD16" s="78"/>
      <c r="AO16" s="56">
        <v>1.48</v>
      </c>
    </row>
    <row r="17" spans="28:41" ht="27" x14ac:dyDescent="0.35">
      <c r="AO17" s="56">
        <v>1.6</v>
      </c>
    </row>
    <row r="18" spans="28:41" ht="27" x14ac:dyDescent="0.35">
      <c r="AO18" s="56">
        <v>1.59</v>
      </c>
    </row>
    <row r="19" spans="28:41" ht="27" x14ac:dyDescent="0.35">
      <c r="AO19" s="56">
        <v>1.62</v>
      </c>
    </row>
    <row r="20" spans="28:41" ht="27" x14ac:dyDescent="0.35">
      <c r="AO20" s="56">
        <v>1.55</v>
      </c>
    </row>
    <row r="21" spans="28:41" ht="27" x14ac:dyDescent="0.35">
      <c r="AO21" s="56">
        <v>1.52</v>
      </c>
    </row>
    <row r="22" spans="28:41" x14ac:dyDescent="0.25">
      <c r="AO22" s="55"/>
    </row>
    <row r="23" spans="28:41" x14ac:dyDescent="0.25">
      <c r="AB23" s="79">
        <v>1.5</v>
      </c>
      <c r="AC23" s="80"/>
    </row>
    <row r="24" spans="28:41" x14ac:dyDescent="0.25">
      <c r="AB24" s="81"/>
      <c r="AC24" s="82"/>
    </row>
    <row r="25" spans="28:41" x14ac:dyDescent="0.25">
      <c r="AB25" s="83"/>
      <c r="AC25" s="84"/>
    </row>
    <row r="28" spans="28:41" ht="15" customHeight="1" x14ac:dyDescent="0.25">
      <c r="AB28" s="70">
        <f>(0.05/SQRT(8))</f>
        <v>1.7677669529663688E-2</v>
      </c>
      <c r="AC28" s="71"/>
      <c r="AD28" s="71"/>
      <c r="AE28" s="72"/>
    </row>
    <row r="29" spans="28:41" ht="15" customHeight="1" x14ac:dyDescent="0.25">
      <c r="AB29" s="73"/>
      <c r="AC29" s="74"/>
      <c r="AD29" s="74"/>
      <c r="AE29" s="75"/>
    </row>
    <row r="30" spans="28:41" ht="15" customHeight="1" x14ac:dyDescent="0.25">
      <c r="AB30" s="73"/>
      <c r="AC30" s="74"/>
      <c r="AD30" s="74"/>
      <c r="AE30" s="75"/>
    </row>
    <row r="31" spans="28:41" x14ac:dyDescent="0.25">
      <c r="AB31" s="76"/>
      <c r="AC31" s="77"/>
      <c r="AD31" s="77"/>
      <c r="AE31" s="78"/>
    </row>
    <row r="46" spans="28:36" x14ac:dyDescent="0.25">
      <c r="AB46" s="85"/>
      <c r="AC46" s="85"/>
      <c r="AI46" s="86"/>
      <c r="AJ46" s="86"/>
    </row>
    <row r="47" spans="28:36" x14ac:dyDescent="0.25">
      <c r="AB47" s="85"/>
      <c r="AC47" s="85"/>
      <c r="AI47" s="86"/>
      <c r="AJ47" s="86"/>
    </row>
    <row r="48" spans="28:36" x14ac:dyDescent="0.25">
      <c r="AB48" s="85"/>
      <c r="AC48" s="85"/>
      <c r="AI48" s="86"/>
      <c r="AJ48" s="86"/>
    </row>
    <row r="50" spans="28:36" ht="15" customHeight="1" x14ac:dyDescent="0.25">
      <c r="AB50" s="70">
        <f>(1.565-1.5)/(0.05/(SQRT(8)))</f>
        <v>3.6769552621700443</v>
      </c>
      <c r="AC50" s="71"/>
      <c r="AD50" s="72"/>
      <c r="AI50" s="86"/>
      <c r="AJ50" s="86"/>
    </row>
    <row r="51" spans="28:36" ht="15" customHeight="1" x14ac:dyDescent="0.25">
      <c r="AB51" s="73"/>
      <c r="AC51" s="74"/>
      <c r="AD51" s="75"/>
      <c r="AI51" s="86"/>
      <c r="AJ51" s="86"/>
    </row>
    <row r="52" spans="28:36" ht="15" customHeight="1" x14ac:dyDescent="0.25">
      <c r="AB52" s="76"/>
      <c r="AC52" s="77"/>
      <c r="AD52" s="78"/>
      <c r="AI52" s="86"/>
      <c r="AJ52" s="86"/>
    </row>
    <row r="55" spans="28:36" ht="15" customHeight="1" x14ac:dyDescent="0.25">
      <c r="AI55" s="87"/>
      <c r="AJ55" s="87"/>
    </row>
    <row r="56" spans="28:36" ht="15" customHeight="1" x14ac:dyDescent="0.25">
      <c r="AI56" s="87"/>
      <c r="AJ56" s="87"/>
    </row>
    <row r="57" spans="28:36" ht="15" customHeight="1" x14ac:dyDescent="0.25">
      <c r="AI57" s="87"/>
      <c r="AJ57" s="87"/>
    </row>
    <row r="58" spans="28:36" x14ac:dyDescent="0.25">
      <c r="AB58" s="70">
        <f>_xlfn.NORM.S.DIST(3.677,1)</f>
        <v>0.99988200347973799</v>
      </c>
      <c r="AC58" s="71"/>
      <c r="AD58" s="72"/>
    </row>
    <row r="59" spans="28:36" x14ac:dyDescent="0.25">
      <c r="AB59" s="73"/>
      <c r="AC59" s="74"/>
      <c r="AD59" s="75"/>
    </row>
    <row r="60" spans="28:36" x14ac:dyDescent="0.25">
      <c r="AB60" s="76"/>
      <c r="AC60" s="77"/>
      <c r="AD60" s="78"/>
    </row>
    <row r="61" spans="28:36" ht="15" customHeight="1" x14ac:dyDescent="0.25"/>
    <row r="62" spans="28:36" ht="15" customHeight="1" x14ac:dyDescent="0.25"/>
    <row r="63" spans="28:36" ht="15" customHeight="1" x14ac:dyDescent="0.25"/>
    <row r="64" spans="28:36" ht="15" customHeight="1" x14ac:dyDescent="0.25"/>
    <row r="65" ht="15" customHeight="1" x14ac:dyDescent="0.25"/>
    <row r="66" ht="15" customHeight="1" x14ac:dyDescent="0.25"/>
    <row r="83" spans="38:40" x14ac:dyDescent="0.25">
      <c r="AL83" s="70">
        <f>1-NORMSDIST(3.677)</f>
        <v>1.1799652026200924E-4</v>
      </c>
      <c r="AM83" s="71"/>
      <c r="AN83" s="72"/>
    </row>
    <row r="84" spans="38:40" x14ac:dyDescent="0.25">
      <c r="AL84" s="73"/>
      <c r="AM84" s="74"/>
      <c r="AN84" s="75"/>
    </row>
    <row r="85" spans="38:40" x14ac:dyDescent="0.25">
      <c r="AL85" s="76"/>
      <c r="AM85" s="77"/>
      <c r="AN85" s="78"/>
    </row>
  </sheetData>
  <mergeCells count="11">
    <mergeCell ref="AB9:AD12"/>
    <mergeCell ref="AB14:AD16"/>
    <mergeCell ref="AB28:AE31"/>
    <mergeCell ref="AB50:AD52"/>
    <mergeCell ref="AB58:AD60"/>
    <mergeCell ref="AL83:AN85"/>
    <mergeCell ref="AB23:AC25"/>
    <mergeCell ref="AB46:AC48"/>
    <mergeCell ref="AI46:AJ48"/>
    <mergeCell ref="AI50:AJ52"/>
    <mergeCell ref="AI55:AJ57"/>
  </mergeCells>
  <pageMargins left="0.7" right="0.7" top="0.75" bottom="0.75" header="0.3" footer="0.3"/>
  <pageSetup scale="3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O11:Z102"/>
  <sheetViews>
    <sheetView zoomScale="70" zoomScaleNormal="70" workbookViewId="0">
      <selection activeCell="E9" sqref="E9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8" width="9.140625" style="1"/>
    <col min="19" max="19" width="5.5703125" style="1" customWidth="1"/>
    <col min="20" max="21" width="9.140625" style="1"/>
    <col min="22" max="22" width="6" style="1" customWidth="1"/>
    <col min="23" max="23" width="4.5703125" style="1" customWidth="1"/>
    <col min="24" max="16384" width="9.140625" style="1"/>
  </cols>
  <sheetData>
    <row r="11" spans="15:15" ht="26.25" x14ac:dyDescent="0.4">
      <c r="O11" s="8"/>
    </row>
    <row r="12" spans="15:15" ht="26.25" x14ac:dyDescent="0.4">
      <c r="O12" s="8"/>
    </row>
    <row r="54" spans="17:22" ht="15" customHeight="1" x14ac:dyDescent="0.25"/>
    <row r="55" spans="17:22" ht="15" customHeight="1" x14ac:dyDescent="0.25"/>
    <row r="56" spans="17:22" ht="15" customHeight="1" x14ac:dyDescent="0.25"/>
    <row r="57" spans="17:22" ht="15" customHeight="1" x14ac:dyDescent="0.25"/>
    <row r="62" spans="17:22" x14ac:dyDescent="0.25">
      <c r="Q62" s="94">
        <f>12.5</f>
        <v>12.5</v>
      </c>
      <c r="R62" s="95"/>
      <c r="U62" s="94">
        <f>5.5/SQRT(100)</f>
        <v>0.55000000000000004</v>
      </c>
      <c r="V62" s="95"/>
    </row>
    <row r="63" spans="17:22" x14ac:dyDescent="0.25">
      <c r="Q63" s="96"/>
      <c r="R63" s="97"/>
      <c r="U63" s="96"/>
      <c r="V63" s="97"/>
    </row>
    <row r="64" spans="17:22" x14ac:dyDescent="0.25">
      <c r="Q64" s="98"/>
      <c r="R64" s="99"/>
      <c r="U64" s="98"/>
      <c r="V64" s="99"/>
    </row>
    <row r="80" spans="16:18" x14ac:dyDescent="0.25">
      <c r="P80" s="106" t="s">
        <v>42</v>
      </c>
      <c r="Q80" s="79">
        <f>(12.25-12.5)/(5.5/(SQRT(100)))</f>
        <v>-0.45454545454545453</v>
      </c>
      <c r="R80" s="80"/>
    </row>
    <row r="81" spans="16:18" x14ac:dyDescent="0.25">
      <c r="P81" s="106"/>
      <c r="Q81" s="81"/>
      <c r="R81" s="82"/>
    </row>
    <row r="82" spans="16:18" x14ac:dyDescent="0.25">
      <c r="P82" s="106"/>
      <c r="Q82" s="83"/>
      <c r="R82" s="84"/>
    </row>
    <row r="84" spans="16:18" x14ac:dyDescent="0.25">
      <c r="P84" s="106" t="s">
        <v>42</v>
      </c>
      <c r="Q84" s="79">
        <f>(13-12.5)/(5.5/(SQRT(100)))</f>
        <v>0.90909090909090906</v>
      </c>
      <c r="R84" s="80"/>
    </row>
    <row r="85" spans="16:18" x14ac:dyDescent="0.25">
      <c r="P85" s="106"/>
      <c r="Q85" s="81"/>
      <c r="R85" s="82"/>
    </row>
    <row r="86" spans="16:18" x14ac:dyDescent="0.25">
      <c r="P86" s="106"/>
      <c r="Q86" s="83"/>
      <c r="R86" s="84"/>
    </row>
    <row r="96" spans="16:18" x14ac:dyDescent="0.25">
      <c r="P96" s="106" t="s">
        <v>43</v>
      </c>
      <c r="Q96" s="100">
        <f>_xlfn.NORM.S.DIST(0.91,1)</f>
        <v>0.81858874510820279</v>
      </c>
      <c r="R96" s="101"/>
    </row>
    <row r="97" spans="16:26" x14ac:dyDescent="0.25">
      <c r="P97" s="106"/>
      <c r="Q97" s="102"/>
      <c r="R97" s="103"/>
    </row>
    <row r="98" spans="16:26" x14ac:dyDescent="0.25">
      <c r="P98" s="106"/>
      <c r="Q98" s="104"/>
      <c r="R98" s="105"/>
      <c r="Y98" s="88">
        <f>Q96-Q100</f>
        <v>0.49223352482028282</v>
      </c>
      <c r="Z98" s="89"/>
    </row>
    <row r="99" spans="16:26" x14ac:dyDescent="0.25">
      <c r="Y99" s="90"/>
      <c r="Z99" s="91"/>
    </row>
    <row r="100" spans="16:26" x14ac:dyDescent="0.25">
      <c r="P100" s="106" t="s">
        <v>43</v>
      </c>
      <c r="Q100" s="100">
        <f>_xlfn.NORM.S.DIST(-0.45,1)</f>
        <v>0.32635522028791997</v>
      </c>
      <c r="R100" s="101"/>
      <c r="Y100" s="92"/>
      <c r="Z100" s="93"/>
    </row>
    <row r="101" spans="16:26" x14ac:dyDescent="0.25">
      <c r="P101" s="106"/>
      <c r="Q101" s="102"/>
      <c r="R101" s="103"/>
    </row>
    <row r="102" spans="16:26" x14ac:dyDescent="0.25">
      <c r="P102" s="106"/>
      <c r="Q102" s="104"/>
      <c r="R102" s="105"/>
    </row>
  </sheetData>
  <mergeCells count="11">
    <mergeCell ref="P80:P82"/>
    <mergeCell ref="P84:P86"/>
    <mergeCell ref="P96:P98"/>
    <mergeCell ref="P100:P102"/>
    <mergeCell ref="Q62:R64"/>
    <mergeCell ref="Y98:Z100"/>
    <mergeCell ref="U62:V64"/>
    <mergeCell ref="Q80:R82"/>
    <mergeCell ref="Q84:R86"/>
    <mergeCell ref="Q100:R102"/>
    <mergeCell ref="Q96:R98"/>
  </mergeCells>
  <pageMargins left="0.7" right="0.7" top="0.75" bottom="0.75" header="0.3" footer="0.3"/>
  <pageSetup scale="3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N16:W46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1.5703125" style="1" customWidth="1"/>
    <col min="15" max="16384" width="9.140625" style="1"/>
  </cols>
  <sheetData>
    <row r="16" spans="14:14" ht="22.5" x14ac:dyDescent="0.3">
      <c r="N16" s="54">
        <v>479</v>
      </c>
    </row>
    <row r="17" spans="14:17" ht="25.5" customHeight="1" x14ac:dyDescent="0.3">
      <c r="N17" s="54">
        <v>569</v>
      </c>
    </row>
    <row r="18" spans="14:17" ht="22.5" x14ac:dyDescent="0.3">
      <c r="N18" s="54">
        <v>599</v>
      </c>
      <c r="P18" s="107">
        <f>SUM(N16:N25)/10</f>
        <v>669</v>
      </c>
      <c r="Q18" s="108"/>
    </row>
    <row r="19" spans="14:17" ht="22.5" x14ac:dyDescent="0.3">
      <c r="N19" s="54">
        <v>649</v>
      </c>
      <c r="P19" s="109"/>
      <c r="Q19" s="110"/>
    </row>
    <row r="20" spans="14:17" ht="22.5" x14ac:dyDescent="0.3">
      <c r="N20" s="54">
        <v>649</v>
      </c>
    </row>
    <row r="21" spans="14:17" ht="22.5" x14ac:dyDescent="0.3">
      <c r="N21" s="54">
        <v>699</v>
      </c>
    </row>
    <row r="22" spans="14:17" ht="22.5" x14ac:dyDescent="0.3">
      <c r="N22" s="54">
        <v>699</v>
      </c>
    </row>
    <row r="23" spans="14:17" ht="22.5" x14ac:dyDescent="0.3">
      <c r="N23" s="54">
        <v>749</v>
      </c>
    </row>
    <row r="24" spans="14:17" ht="22.5" x14ac:dyDescent="0.3">
      <c r="N24" s="54">
        <v>799</v>
      </c>
    </row>
    <row r="25" spans="14:17" ht="22.5" x14ac:dyDescent="0.3">
      <c r="N25" s="54">
        <v>799</v>
      </c>
    </row>
    <row r="26" spans="14:17" ht="24.75" customHeight="1" x14ac:dyDescent="0.25"/>
    <row r="27" spans="14:17" ht="22.5" customHeight="1" x14ac:dyDescent="0.25"/>
    <row r="32" spans="14:17" ht="22.5" x14ac:dyDescent="0.3">
      <c r="N32" s="54">
        <v>569</v>
      </c>
    </row>
    <row r="33" spans="14:23" ht="22.5" x14ac:dyDescent="0.3">
      <c r="N33" s="54">
        <v>649</v>
      </c>
      <c r="P33" s="107">
        <f>SUM(N32:N35)/4</f>
        <v>704</v>
      </c>
      <c r="Q33" s="108"/>
    </row>
    <row r="34" spans="14:23" ht="22.5" x14ac:dyDescent="0.3">
      <c r="N34" s="54">
        <v>799</v>
      </c>
      <c r="P34" s="109"/>
      <c r="Q34" s="110"/>
    </row>
    <row r="35" spans="14:23" ht="22.5" x14ac:dyDescent="0.3">
      <c r="N35" s="54">
        <v>799</v>
      </c>
    </row>
    <row r="45" spans="14:23" ht="15" customHeight="1" x14ac:dyDescent="0.25">
      <c r="P45" s="107">
        <f>P33</f>
        <v>704</v>
      </c>
      <c r="Q45" s="108"/>
      <c r="R45" s="115" t="s">
        <v>40</v>
      </c>
      <c r="S45" s="107">
        <f>P18</f>
        <v>669</v>
      </c>
      <c r="T45" s="108"/>
      <c r="U45" s="116" t="s">
        <v>41</v>
      </c>
      <c r="V45" s="111">
        <f>P45-S45</f>
        <v>35</v>
      </c>
      <c r="W45" s="112"/>
    </row>
    <row r="46" spans="14:23" ht="15" customHeight="1" x14ac:dyDescent="0.25">
      <c r="P46" s="109"/>
      <c r="Q46" s="110"/>
      <c r="R46" s="115"/>
      <c r="S46" s="109"/>
      <c r="T46" s="110"/>
      <c r="U46" s="116"/>
      <c r="V46" s="113"/>
      <c r="W46" s="114"/>
    </row>
  </sheetData>
  <mergeCells count="7">
    <mergeCell ref="P18:Q19"/>
    <mergeCell ref="P33:Q34"/>
    <mergeCell ref="P45:Q46"/>
    <mergeCell ref="S45:T46"/>
    <mergeCell ref="V45:W46"/>
    <mergeCell ref="R45:R46"/>
    <mergeCell ref="U45:U46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80" zoomScaleNormal="80" workbookViewId="0">
      <selection activeCell="L7" sqref="L7"/>
    </sheetView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58">
        <f>STANDARDIZE(275,250,25)</f>
        <v>1</v>
      </c>
      <c r="O15" s="59"/>
    </row>
    <row r="16" spans="14:15" ht="15" customHeight="1" x14ac:dyDescent="0.25">
      <c r="N16" s="60"/>
      <c r="O16" s="61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62" t="s">
        <v>8</v>
      </c>
      <c r="G23" s="63"/>
      <c r="M23" s="7"/>
      <c r="N23" s="62" t="s">
        <v>8</v>
      </c>
      <c r="O23" s="63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62" t="s">
        <v>8</v>
      </c>
      <c r="P17" s="63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62" t="s">
        <v>8</v>
      </c>
      <c r="P25" s="63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62" t="s">
        <v>8</v>
      </c>
      <c r="G28" s="63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25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25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64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64"/>
      <c r="L39" s="41"/>
      <c r="M39" s="41"/>
    </row>
    <row r="40" spans="2:19" x14ac:dyDescent="0.25">
      <c r="C40" s="41"/>
      <c r="D40" s="41"/>
      <c r="E40" s="65"/>
      <c r="F40" s="65"/>
      <c r="G40" s="65"/>
      <c r="H40" s="65"/>
      <c r="I40" s="41"/>
      <c r="J40" s="41"/>
      <c r="K40" s="41"/>
      <c r="L40" s="41"/>
      <c r="M40" s="41"/>
    </row>
    <row r="41" spans="2:19" x14ac:dyDescent="0.25">
      <c r="C41" s="41"/>
      <c r="D41" s="41"/>
      <c r="E41" s="65"/>
      <c r="F41" s="65"/>
      <c r="G41" s="65"/>
      <c r="H41" s="65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3 Check </vt:lpstr>
      <vt:lpstr>Problem 2 Check</vt:lpstr>
      <vt:lpstr>Problem 1 (2)</vt:lpstr>
      <vt:lpstr>Check Problem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2019-11-21T20:24:54Z</cp:lastPrinted>
  <dcterms:created xsi:type="dcterms:W3CDTF">2012-09-15T18:37:09Z</dcterms:created>
  <dcterms:modified xsi:type="dcterms:W3CDTF">2023-10-19T03:25:57Z</dcterms:modified>
</cp:coreProperties>
</file>